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 Cavalcante\Documents\COVID_19_SERIE\ESTUDO_TAXAM\DADOS_ABERTOS\"/>
    </mc:Choice>
  </mc:AlternateContent>
  <xr:revisionPtr revIDLastSave="0" documentId="13_ncr:1_{472EB5F0-C390-406B-B6B9-8D1D19C90D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pulacao_Distritos_FxEtaria" sheetId="1" r:id="rId1"/>
    <sheet name="Taxas_Padroniz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107" i="1" l="1"/>
  <c r="BD106" i="1"/>
  <c r="BD101" i="1"/>
  <c r="BD102" i="1" s="1"/>
  <c r="BD104" i="1"/>
  <c r="BR24" i="1" l="1"/>
  <c r="BG3" i="1" l="1"/>
  <c r="BF3" i="1"/>
  <c r="M4" i="2" l="1"/>
  <c r="N4" i="2" s="1"/>
  <c r="F4" i="2"/>
  <c r="H4" i="2" s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F111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S24" i="1"/>
  <c r="BT24" i="1"/>
  <c r="BU24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O4" i="2" l="1"/>
  <c r="G4" i="2"/>
  <c r="BV28" i="1"/>
  <c r="BX28" i="1" s="1"/>
  <c r="BV7" i="1"/>
  <c r="BX7" i="1" s="1"/>
  <c r="BV29" i="1"/>
  <c r="BX29" i="1" s="1"/>
  <c r="BV89" i="1"/>
  <c r="BX89" i="1" s="1"/>
  <c r="BY89" i="1" s="1"/>
  <c r="BV86" i="1"/>
  <c r="BX86" i="1" s="1"/>
  <c r="BY86" i="1" s="1"/>
  <c r="BV80" i="1"/>
  <c r="BX80" i="1" s="1"/>
  <c r="BV77" i="1"/>
  <c r="BX77" i="1" s="1"/>
  <c r="BV68" i="1"/>
  <c r="BX68" i="1" s="1"/>
  <c r="BZ68" i="1" s="1"/>
  <c r="BV22" i="1"/>
  <c r="BX22" i="1" s="1"/>
  <c r="BV19" i="1"/>
  <c r="BX19" i="1" s="1"/>
  <c r="BV13" i="1"/>
  <c r="BX13" i="1" s="1"/>
  <c r="BV10" i="1"/>
  <c r="BX10" i="1" s="1"/>
  <c r="BV4" i="1"/>
  <c r="BX4" i="1" s="1"/>
  <c r="BV206" i="1"/>
  <c r="BX206" i="1" s="1"/>
  <c r="BV203" i="1"/>
  <c r="BX203" i="1" s="1"/>
  <c r="BV200" i="1"/>
  <c r="BX200" i="1" s="1"/>
  <c r="BV197" i="1"/>
  <c r="BX197" i="1" s="1"/>
  <c r="BY197" i="1" s="1"/>
  <c r="BV194" i="1"/>
  <c r="BX194" i="1" s="1"/>
  <c r="BV191" i="1"/>
  <c r="BX191" i="1" s="1"/>
  <c r="BY191" i="1" s="1"/>
  <c r="BV188" i="1"/>
  <c r="BX188" i="1" s="1"/>
  <c r="BY188" i="1" s="1"/>
  <c r="BV185" i="1"/>
  <c r="BX185" i="1" s="1"/>
  <c r="BV182" i="1"/>
  <c r="BX182" i="1" s="1"/>
  <c r="BV179" i="1"/>
  <c r="BX179" i="1" s="1"/>
  <c r="BY179" i="1" s="1"/>
  <c r="BV176" i="1"/>
  <c r="BX176" i="1" s="1"/>
  <c r="BY176" i="1" s="1"/>
  <c r="BV173" i="1"/>
  <c r="BX173" i="1" s="1"/>
  <c r="BV170" i="1"/>
  <c r="BX170" i="1" s="1"/>
  <c r="BY170" i="1" s="1"/>
  <c r="BV167" i="1"/>
  <c r="BX167" i="1" s="1"/>
  <c r="BV164" i="1"/>
  <c r="BX164" i="1" s="1"/>
  <c r="BV161" i="1"/>
  <c r="BX161" i="1" s="1"/>
  <c r="BV158" i="1"/>
  <c r="BX158" i="1" s="1"/>
  <c r="BV155" i="1"/>
  <c r="BX155" i="1" s="1"/>
  <c r="BY155" i="1" s="1"/>
  <c r="BV152" i="1"/>
  <c r="BX152" i="1" s="1"/>
  <c r="BV149" i="1"/>
  <c r="BX149" i="1" s="1"/>
  <c r="BV146" i="1"/>
  <c r="BX146" i="1" s="1"/>
  <c r="BV143" i="1"/>
  <c r="BX143" i="1" s="1"/>
  <c r="BY143" i="1" s="1"/>
  <c r="BV140" i="1"/>
  <c r="BX140" i="1" s="1"/>
  <c r="BY140" i="1" s="1"/>
  <c r="BV137" i="1"/>
  <c r="BX137" i="1" s="1"/>
  <c r="BV134" i="1"/>
  <c r="BX134" i="1" s="1"/>
  <c r="BY134" i="1" s="1"/>
  <c r="BV131" i="1"/>
  <c r="BX131" i="1" s="1"/>
  <c r="BV128" i="1"/>
  <c r="BX128" i="1" s="1"/>
  <c r="BY128" i="1" s="1"/>
  <c r="BV125" i="1"/>
  <c r="BX125" i="1" s="1"/>
  <c r="BY125" i="1" s="1"/>
  <c r="BV122" i="1"/>
  <c r="BX122" i="1" s="1"/>
  <c r="BV119" i="1"/>
  <c r="BX119" i="1" s="1"/>
  <c r="BY119" i="1" s="1"/>
  <c r="BV116" i="1"/>
  <c r="BX116" i="1" s="1"/>
  <c r="BV113" i="1"/>
  <c r="BX113" i="1" s="1"/>
  <c r="BV88" i="1"/>
  <c r="BX88" i="1" s="1"/>
  <c r="BY88" i="1" s="1"/>
  <c r="BV85" i="1"/>
  <c r="BX85" i="1" s="1"/>
  <c r="BZ85" i="1" s="1"/>
  <c r="BV79" i="1"/>
  <c r="BX79" i="1" s="1"/>
  <c r="BZ79" i="1" s="1"/>
  <c r="BV67" i="1"/>
  <c r="BX67" i="1" s="1"/>
  <c r="BV64" i="1"/>
  <c r="BX64" i="1" s="1"/>
  <c r="BZ64" i="1" s="1"/>
  <c r="BV61" i="1"/>
  <c r="BX61" i="1" s="1"/>
  <c r="BV58" i="1"/>
  <c r="BX58" i="1" s="1"/>
  <c r="BV55" i="1"/>
  <c r="BX55" i="1" s="1"/>
  <c r="BY55" i="1" s="1"/>
  <c r="BV52" i="1"/>
  <c r="BX52" i="1" s="1"/>
  <c r="BY52" i="1" s="1"/>
  <c r="BV49" i="1"/>
  <c r="BX49" i="1" s="1"/>
  <c r="BZ49" i="1" s="1"/>
  <c r="BV46" i="1"/>
  <c r="BX46" i="1" s="1"/>
  <c r="BV43" i="1"/>
  <c r="BX43" i="1" s="1"/>
  <c r="BV40" i="1"/>
  <c r="BX40" i="1" s="1"/>
  <c r="BV37" i="1"/>
  <c r="BX37" i="1" s="1"/>
  <c r="BY37" i="1" s="1"/>
  <c r="BV34" i="1"/>
  <c r="BX34" i="1" s="1"/>
  <c r="BY34" i="1" s="1"/>
  <c r="BV31" i="1"/>
  <c r="BX31" i="1" s="1"/>
  <c r="BZ31" i="1" s="1"/>
  <c r="BV25" i="1"/>
  <c r="BX25" i="1" s="1"/>
  <c r="BZ25" i="1" s="1"/>
  <c r="BV111" i="1"/>
  <c r="BX111" i="1" s="1"/>
  <c r="BV91" i="1"/>
  <c r="BX91" i="1" s="1"/>
  <c r="BY91" i="1" s="1"/>
  <c r="BV73" i="1"/>
  <c r="BX73" i="1" s="1"/>
  <c r="BZ73" i="1" s="1"/>
  <c r="BV97" i="1"/>
  <c r="BX97" i="1" s="1"/>
  <c r="BZ97" i="1" s="1"/>
  <c r="BV94" i="1"/>
  <c r="BX94" i="1" s="1"/>
  <c r="BZ94" i="1" s="1"/>
  <c r="BV82" i="1"/>
  <c r="BX82" i="1" s="1"/>
  <c r="BZ82" i="1" s="1"/>
  <c r="BV76" i="1"/>
  <c r="BX76" i="1" s="1"/>
  <c r="BV70" i="1"/>
  <c r="BX70" i="1" s="1"/>
  <c r="BV75" i="1"/>
  <c r="BX75" i="1" s="1"/>
  <c r="BY75" i="1" s="1"/>
  <c r="BV63" i="1"/>
  <c r="BX63" i="1" s="1"/>
  <c r="BY63" i="1" s="1"/>
  <c r="BV60" i="1"/>
  <c r="BX60" i="1" s="1"/>
  <c r="BZ60" i="1" s="1"/>
  <c r="BV51" i="1"/>
  <c r="BX51" i="1" s="1"/>
  <c r="BY51" i="1" s="1"/>
  <c r="BV48" i="1"/>
  <c r="BX48" i="1" s="1"/>
  <c r="BY48" i="1" s="1"/>
  <c r="BV42" i="1"/>
  <c r="BX42" i="1" s="1"/>
  <c r="BY42" i="1" s="1"/>
  <c r="BV39" i="1"/>
  <c r="BX39" i="1" s="1"/>
  <c r="BY39" i="1" s="1"/>
  <c r="BV36" i="1"/>
  <c r="BX36" i="1" s="1"/>
  <c r="BY36" i="1" s="1"/>
  <c r="BV30" i="1"/>
  <c r="BX30" i="1" s="1"/>
  <c r="BV27" i="1"/>
  <c r="BX27" i="1" s="1"/>
  <c r="BY27" i="1" s="1"/>
  <c r="BV24" i="1"/>
  <c r="BX24" i="1" s="1"/>
  <c r="BV18" i="1"/>
  <c r="BX18" i="1" s="1"/>
  <c r="BY18" i="1" s="1"/>
  <c r="BV15" i="1"/>
  <c r="BX15" i="1" s="1"/>
  <c r="BY15" i="1" s="1"/>
  <c r="BV12" i="1"/>
  <c r="BX12" i="1" s="1"/>
  <c r="BY12" i="1" s="1"/>
  <c r="BV6" i="1"/>
  <c r="BX6" i="1" s="1"/>
  <c r="BV5" i="1"/>
  <c r="BX5" i="1" s="1"/>
  <c r="BV99" i="1"/>
  <c r="BX99" i="1" s="1"/>
  <c r="BZ99" i="1" s="1"/>
  <c r="BV87" i="1"/>
  <c r="BX87" i="1" s="1"/>
  <c r="BV84" i="1"/>
  <c r="BX84" i="1" s="1"/>
  <c r="BY84" i="1" s="1"/>
  <c r="BV72" i="1"/>
  <c r="BX72" i="1" s="1"/>
  <c r="BZ72" i="1" s="1"/>
  <c r="BV66" i="1"/>
  <c r="BX66" i="1" s="1"/>
  <c r="BY66" i="1" s="1"/>
  <c r="BV54" i="1"/>
  <c r="BX54" i="1" s="1"/>
  <c r="BY54" i="1" s="1"/>
  <c r="BV21" i="1"/>
  <c r="BX21" i="1" s="1"/>
  <c r="BV9" i="1"/>
  <c r="BX9" i="1" s="1"/>
  <c r="BY9" i="1" s="1"/>
  <c r="BV205" i="1"/>
  <c r="BX205" i="1" s="1"/>
  <c r="BV202" i="1"/>
  <c r="BX202" i="1" s="1"/>
  <c r="BV199" i="1"/>
  <c r="BX199" i="1" s="1"/>
  <c r="BV196" i="1"/>
  <c r="BX196" i="1" s="1"/>
  <c r="BV193" i="1"/>
  <c r="BX193" i="1" s="1"/>
  <c r="BY193" i="1" s="1"/>
  <c r="BV190" i="1"/>
  <c r="BX190" i="1" s="1"/>
  <c r="BV187" i="1"/>
  <c r="BX187" i="1" s="1"/>
  <c r="BY187" i="1" s="1"/>
  <c r="BV184" i="1"/>
  <c r="BX184" i="1" s="1"/>
  <c r="BV181" i="1"/>
  <c r="BX181" i="1" s="1"/>
  <c r="BV178" i="1"/>
  <c r="BX178" i="1" s="1"/>
  <c r="BY178" i="1" s="1"/>
  <c r="BV175" i="1"/>
  <c r="BX175" i="1" s="1"/>
  <c r="BV172" i="1"/>
  <c r="BX172" i="1" s="1"/>
  <c r="BY172" i="1" s="1"/>
  <c r="BV169" i="1"/>
  <c r="BX169" i="1" s="1"/>
  <c r="BY169" i="1" s="1"/>
  <c r="BV166" i="1"/>
  <c r="BX166" i="1" s="1"/>
  <c r="BV163" i="1"/>
  <c r="BX163" i="1" s="1"/>
  <c r="BV160" i="1"/>
  <c r="BX160" i="1" s="1"/>
  <c r="BV157" i="1"/>
  <c r="BX157" i="1" s="1"/>
  <c r="BV154" i="1"/>
  <c r="BX154" i="1" s="1"/>
  <c r="BY154" i="1" s="1"/>
  <c r="BV151" i="1"/>
  <c r="BX151" i="1" s="1"/>
  <c r="BY151" i="1" s="1"/>
  <c r="BV148" i="1"/>
  <c r="BX148" i="1" s="1"/>
  <c r="BV145" i="1"/>
  <c r="BX145" i="1" s="1"/>
  <c r="BV142" i="1"/>
  <c r="BX142" i="1" s="1"/>
  <c r="BV139" i="1"/>
  <c r="BX139" i="1" s="1"/>
  <c r="BV136" i="1"/>
  <c r="BX136" i="1" s="1"/>
  <c r="BV133" i="1"/>
  <c r="BX133" i="1" s="1"/>
  <c r="BV130" i="1"/>
  <c r="BX130" i="1" s="1"/>
  <c r="BV127" i="1"/>
  <c r="BX127" i="1" s="1"/>
  <c r="BV124" i="1"/>
  <c r="BX124" i="1" s="1"/>
  <c r="BV121" i="1"/>
  <c r="BX121" i="1" s="1"/>
  <c r="BV118" i="1"/>
  <c r="BX118" i="1" s="1"/>
  <c r="BY118" i="1" s="1"/>
  <c r="BV115" i="1"/>
  <c r="BX115" i="1" s="1"/>
  <c r="BY115" i="1" s="1"/>
  <c r="BV112" i="1"/>
  <c r="BX112" i="1" s="1"/>
  <c r="BV16" i="1"/>
  <c r="BX16" i="1" s="1"/>
  <c r="BY16" i="1" s="1"/>
  <c r="BV93" i="1"/>
  <c r="BX93" i="1" s="1"/>
  <c r="BY93" i="1" s="1"/>
  <c r="BV90" i="1"/>
  <c r="BX90" i="1" s="1"/>
  <c r="BV81" i="1"/>
  <c r="BX81" i="1" s="1"/>
  <c r="BV78" i="1"/>
  <c r="BX78" i="1" s="1"/>
  <c r="BZ78" i="1" s="1"/>
  <c r="BV69" i="1"/>
  <c r="BX69" i="1" s="1"/>
  <c r="BY69" i="1" s="1"/>
  <c r="BV57" i="1"/>
  <c r="BX57" i="1" s="1"/>
  <c r="BY57" i="1" s="1"/>
  <c r="BV45" i="1"/>
  <c r="BX45" i="1" s="1"/>
  <c r="BY45" i="1" s="1"/>
  <c r="BV33" i="1"/>
  <c r="BX33" i="1" s="1"/>
  <c r="BV96" i="1"/>
  <c r="BX96" i="1" s="1"/>
  <c r="BZ96" i="1" s="1"/>
  <c r="BV20" i="1"/>
  <c r="BX20" i="1" s="1"/>
  <c r="BZ20" i="1" s="1"/>
  <c r="BV17" i="1"/>
  <c r="BX17" i="1" s="1"/>
  <c r="BV14" i="1"/>
  <c r="BX14" i="1" s="1"/>
  <c r="BV11" i="1"/>
  <c r="BX11" i="1" s="1"/>
  <c r="BZ11" i="1" s="1"/>
  <c r="BV8" i="1"/>
  <c r="BX8" i="1" s="1"/>
  <c r="BV204" i="1"/>
  <c r="BX204" i="1" s="1"/>
  <c r="BY204" i="1" s="1"/>
  <c r="BV201" i="1"/>
  <c r="BX201" i="1" s="1"/>
  <c r="BY201" i="1" s="1"/>
  <c r="BV198" i="1"/>
  <c r="BX198" i="1" s="1"/>
  <c r="BY198" i="1" s="1"/>
  <c r="BV195" i="1"/>
  <c r="BX195" i="1" s="1"/>
  <c r="BV192" i="1"/>
  <c r="BX192" i="1" s="1"/>
  <c r="BV189" i="1"/>
  <c r="BX189" i="1" s="1"/>
  <c r="BY189" i="1" s="1"/>
  <c r="BV186" i="1"/>
  <c r="BX186" i="1" s="1"/>
  <c r="BY186" i="1" s="1"/>
  <c r="BV183" i="1"/>
  <c r="BX183" i="1" s="1"/>
  <c r="BY183" i="1" s="1"/>
  <c r="BV180" i="1"/>
  <c r="BX180" i="1" s="1"/>
  <c r="BY180" i="1" s="1"/>
  <c r="BV177" i="1"/>
  <c r="BX177" i="1" s="1"/>
  <c r="BY177" i="1" s="1"/>
  <c r="BV174" i="1"/>
  <c r="BX174" i="1" s="1"/>
  <c r="BV171" i="1"/>
  <c r="BX171" i="1" s="1"/>
  <c r="BV168" i="1"/>
  <c r="BX168" i="1" s="1"/>
  <c r="BV165" i="1"/>
  <c r="BX165" i="1" s="1"/>
  <c r="BV162" i="1"/>
  <c r="BX162" i="1" s="1"/>
  <c r="BY162" i="1" s="1"/>
  <c r="BV159" i="1"/>
  <c r="BX159" i="1" s="1"/>
  <c r="BV156" i="1"/>
  <c r="BX156" i="1" s="1"/>
  <c r="BY156" i="1" s="1"/>
  <c r="BV153" i="1"/>
  <c r="BX153" i="1" s="1"/>
  <c r="BV150" i="1"/>
  <c r="BX150" i="1" s="1"/>
  <c r="BY150" i="1" s="1"/>
  <c r="BV147" i="1"/>
  <c r="BX147" i="1" s="1"/>
  <c r="BY147" i="1" s="1"/>
  <c r="BV144" i="1"/>
  <c r="BX144" i="1" s="1"/>
  <c r="BY144" i="1" s="1"/>
  <c r="BV141" i="1"/>
  <c r="BX141" i="1" s="1"/>
  <c r="BV138" i="1"/>
  <c r="BX138" i="1" s="1"/>
  <c r="BV135" i="1"/>
  <c r="BX135" i="1" s="1"/>
  <c r="BV132" i="1"/>
  <c r="BX132" i="1" s="1"/>
  <c r="BV129" i="1"/>
  <c r="BX129" i="1" s="1"/>
  <c r="BY129" i="1" s="1"/>
  <c r="BV126" i="1"/>
  <c r="BX126" i="1" s="1"/>
  <c r="BV123" i="1"/>
  <c r="BX123" i="1" s="1"/>
  <c r="BY123" i="1" s="1"/>
  <c r="BV120" i="1"/>
  <c r="BX120" i="1" s="1"/>
  <c r="BY120" i="1" s="1"/>
  <c r="BV117" i="1"/>
  <c r="BX117" i="1" s="1"/>
  <c r="BY117" i="1" s="1"/>
  <c r="BV114" i="1"/>
  <c r="BX114" i="1" s="1"/>
  <c r="BY114" i="1" s="1"/>
  <c r="BV35" i="1"/>
  <c r="BX35" i="1" s="1"/>
  <c r="BZ35" i="1" s="1"/>
  <c r="BV23" i="1"/>
  <c r="BX23" i="1" s="1"/>
  <c r="BY23" i="1" s="1"/>
  <c r="BV207" i="1"/>
  <c r="BX207" i="1" s="1"/>
  <c r="BV98" i="1"/>
  <c r="BX98" i="1" s="1"/>
  <c r="BZ98" i="1" s="1"/>
  <c r="BV95" i="1"/>
  <c r="BX95" i="1" s="1"/>
  <c r="BV92" i="1"/>
  <c r="BX92" i="1" s="1"/>
  <c r="BV83" i="1"/>
  <c r="BX83" i="1" s="1"/>
  <c r="BZ83" i="1" s="1"/>
  <c r="BV74" i="1"/>
  <c r="BX74" i="1" s="1"/>
  <c r="BZ74" i="1" s="1"/>
  <c r="BV71" i="1"/>
  <c r="BX71" i="1" s="1"/>
  <c r="BV65" i="1"/>
  <c r="BX65" i="1" s="1"/>
  <c r="BY65" i="1" s="1"/>
  <c r="BV62" i="1"/>
  <c r="BX62" i="1" s="1"/>
  <c r="BY62" i="1" s="1"/>
  <c r="BV59" i="1"/>
  <c r="BX59" i="1" s="1"/>
  <c r="BZ59" i="1" s="1"/>
  <c r="BV56" i="1"/>
  <c r="BX56" i="1" s="1"/>
  <c r="BY56" i="1" s="1"/>
  <c r="BV53" i="1"/>
  <c r="BX53" i="1" s="1"/>
  <c r="BY53" i="1" s="1"/>
  <c r="BV50" i="1"/>
  <c r="BX50" i="1" s="1"/>
  <c r="BZ50" i="1" s="1"/>
  <c r="BV47" i="1"/>
  <c r="BX47" i="1" s="1"/>
  <c r="BZ47" i="1" s="1"/>
  <c r="BV44" i="1"/>
  <c r="BX44" i="1" s="1"/>
  <c r="BZ44" i="1" s="1"/>
  <c r="BV41" i="1"/>
  <c r="BX41" i="1" s="1"/>
  <c r="BV38" i="1"/>
  <c r="BX38" i="1" s="1"/>
  <c r="BZ38" i="1" s="1"/>
  <c r="BV32" i="1"/>
  <c r="BX32" i="1" s="1"/>
  <c r="BY32" i="1" s="1"/>
  <c r="BV26" i="1"/>
  <c r="BX26" i="1" s="1"/>
  <c r="BZ26" i="1" s="1"/>
  <c r="BZ14" i="1"/>
  <c r="BY14" i="1"/>
  <c r="BZ207" i="1"/>
  <c r="BY207" i="1"/>
  <c r="BY171" i="1"/>
  <c r="BY165" i="1"/>
  <c r="BZ95" i="1"/>
  <c r="BY95" i="1"/>
  <c r="BZ86" i="1"/>
  <c r="BY80" i="1"/>
  <c r="BZ80" i="1"/>
  <c r="BY74" i="1"/>
  <c r="BZ71" i="1"/>
  <c r="BY71" i="1"/>
  <c r="BY68" i="1"/>
  <c r="BY50" i="1"/>
  <c r="BY47" i="1"/>
  <c r="BY44" i="1"/>
  <c r="BY41" i="1"/>
  <c r="BZ41" i="1"/>
  <c r="BY38" i="1"/>
  <c r="BY26" i="1"/>
  <c r="BY28" i="1"/>
  <c r="BZ28" i="1"/>
  <c r="BZ16" i="1"/>
  <c r="BY7" i="1"/>
  <c r="BZ7" i="1"/>
  <c r="BZ13" i="1"/>
  <c r="BY13" i="1"/>
  <c r="BY206" i="1"/>
  <c r="BY185" i="1"/>
  <c r="BY182" i="1"/>
  <c r="BY173" i="1"/>
  <c r="BY167" i="1"/>
  <c r="BY164" i="1"/>
  <c r="BY161" i="1"/>
  <c r="BY158" i="1"/>
  <c r="BY152" i="1"/>
  <c r="BY149" i="1"/>
  <c r="BY146" i="1"/>
  <c r="BY137" i="1"/>
  <c r="BY131" i="1"/>
  <c r="BY122" i="1"/>
  <c r="BY116" i="1"/>
  <c r="BY113" i="1"/>
  <c r="BZ10" i="1"/>
  <c r="BY10" i="1"/>
  <c r="BY203" i="1"/>
  <c r="BY194" i="1"/>
  <c r="BY85" i="1"/>
  <c r="BY79" i="1"/>
  <c r="BY67" i="1"/>
  <c r="BZ67" i="1"/>
  <c r="BZ58" i="1"/>
  <c r="BY58" i="1"/>
  <c r="BY49" i="1"/>
  <c r="BY40" i="1"/>
  <c r="BZ40" i="1"/>
  <c r="BZ37" i="1"/>
  <c r="BZ34" i="1"/>
  <c r="BY31" i="1"/>
  <c r="BY25" i="1"/>
  <c r="BY111" i="1"/>
  <c r="BY19" i="1"/>
  <c r="BZ19" i="1"/>
  <c r="BY200" i="1"/>
  <c r="BZ91" i="1"/>
  <c r="BY64" i="1"/>
  <c r="BY43" i="1"/>
  <c r="BZ43" i="1"/>
  <c r="BZ22" i="1"/>
  <c r="BY22" i="1"/>
  <c r="BY4" i="1"/>
  <c r="BZ4" i="1"/>
  <c r="BY94" i="1"/>
  <c r="BZ88" i="1"/>
  <c r="BY76" i="1"/>
  <c r="BZ76" i="1"/>
  <c r="BZ70" i="1"/>
  <c r="BY70" i="1"/>
  <c r="BZ61" i="1"/>
  <c r="BY61" i="1"/>
  <c r="BZ46" i="1"/>
  <c r="BY46" i="1"/>
  <c r="BZ75" i="1"/>
  <c r="BZ63" i="1"/>
  <c r="BY60" i="1"/>
  <c r="BZ51" i="1"/>
  <c r="BZ42" i="1"/>
  <c r="BZ39" i="1"/>
  <c r="BZ36" i="1"/>
  <c r="BY30" i="1"/>
  <c r="BZ30" i="1"/>
  <c r="BZ27" i="1"/>
  <c r="BZ24" i="1"/>
  <c r="BY24" i="1"/>
  <c r="BZ18" i="1"/>
  <c r="BZ15" i="1"/>
  <c r="BZ12" i="1"/>
  <c r="BY6" i="1"/>
  <c r="BZ6" i="1"/>
  <c r="BY5" i="1"/>
  <c r="BZ5" i="1"/>
  <c r="BY21" i="1"/>
  <c r="BZ21" i="1"/>
  <c r="BY175" i="1"/>
  <c r="BY166" i="1"/>
  <c r="BY163" i="1"/>
  <c r="BY160" i="1"/>
  <c r="BY157" i="1"/>
  <c r="BY148" i="1"/>
  <c r="BY145" i="1"/>
  <c r="BY142" i="1"/>
  <c r="BY139" i="1"/>
  <c r="BY136" i="1"/>
  <c r="BY133" i="1"/>
  <c r="BY130" i="1"/>
  <c r="BY127" i="1"/>
  <c r="BY124" i="1"/>
  <c r="BY121" i="1"/>
  <c r="BY112" i="1"/>
  <c r="BZ84" i="1"/>
  <c r="BY205" i="1"/>
  <c r="BY199" i="1"/>
  <c r="BY184" i="1"/>
  <c r="BY78" i="1"/>
  <c r="BZ57" i="1"/>
  <c r="BZ45" i="1"/>
  <c r="BY33" i="1"/>
  <c r="BZ33" i="1"/>
  <c r="BZ87" i="1"/>
  <c r="BY87" i="1"/>
  <c r="BZ54" i="1"/>
  <c r="BZ9" i="1"/>
  <c r="BY196" i="1"/>
  <c r="BY90" i="1"/>
  <c r="BZ90" i="1"/>
  <c r="BY202" i="1"/>
  <c r="BY190" i="1"/>
  <c r="BY181" i="1"/>
  <c r="BY81" i="1"/>
  <c r="BZ81" i="1"/>
  <c r="BY192" i="1"/>
  <c r="BY174" i="1"/>
  <c r="BY159" i="1"/>
  <c r="BY153" i="1"/>
  <c r="BY141" i="1"/>
  <c r="BY138" i="1"/>
  <c r="BY135" i="1"/>
  <c r="BY132" i="1"/>
  <c r="BY126" i="1"/>
  <c r="BY29" i="1"/>
  <c r="BZ29" i="1"/>
  <c r="BY17" i="1"/>
  <c r="BZ17" i="1"/>
  <c r="BY8" i="1"/>
  <c r="BZ8" i="1"/>
  <c r="BY195" i="1"/>
  <c r="BY168" i="1"/>
  <c r="BY92" i="1"/>
  <c r="BZ92" i="1"/>
  <c r="BY77" i="1"/>
  <c r="BZ77" i="1"/>
  <c r="BV3" i="1"/>
  <c r="BX3" i="1" s="1"/>
  <c r="BY20" i="1" l="1"/>
  <c r="BY96" i="1"/>
  <c r="BZ48" i="1"/>
  <c r="BZ55" i="1"/>
  <c r="BZ89" i="1"/>
  <c r="BY11" i="1"/>
  <c r="BY99" i="1"/>
  <c r="BZ56" i="1"/>
  <c r="BY98" i="1"/>
  <c r="BY59" i="1"/>
  <c r="BZ23" i="1"/>
  <c r="BZ93" i="1"/>
  <c r="BY82" i="1"/>
  <c r="BZ62" i="1"/>
  <c r="BZ66" i="1"/>
  <c r="BY97" i="1"/>
  <c r="BZ69" i="1"/>
  <c r="BY73" i="1"/>
  <c r="BY35" i="1"/>
  <c r="BY83" i="1"/>
  <c r="BY72" i="1"/>
  <c r="BZ52" i="1"/>
  <c r="BZ65" i="1"/>
  <c r="BZ53" i="1"/>
  <c r="BZ32" i="1"/>
  <c r="BY3" i="1"/>
  <c r="BZ3" i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G100" i="2" s="1"/>
  <c r="F5" i="2"/>
  <c r="H67" i="2" l="1"/>
  <c r="G67" i="2"/>
  <c r="O79" i="2"/>
  <c r="N79" i="2"/>
  <c r="H6" i="2"/>
  <c r="G6" i="2"/>
  <c r="N54" i="2"/>
  <c r="O54" i="2"/>
  <c r="N30" i="2"/>
  <c r="O30" i="2"/>
  <c r="H89" i="2"/>
  <c r="G89" i="2"/>
  <c r="H53" i="2"/>
  <c r="G53" i="2"/>
  <c r="H17" i="2"/>
  <c r="G17" i="2"/>
  <c r="O77" i="2"/>
  <c r="N77" i="2"/>
  <c r="O29" i="2"/>
  <c r="N29" i="2"/>
  <c r="H76" i="2"/>
  <c r="G76" i="2"/>
  <c r="H52" i="2"/>
  <c r="G52" i="2"/>
  <c r="N100" i="2"/>
  <c r="O100" i="2"/>
  <c r="O88" i="2"/>
  <c r="N88" i="2"/>
  <c r="O52" i="2"/>
  <c r="N52" i="2"/>
  <c r="O28" i="2"/>
  <c r="N28" i="2"/>
  <c r="H87" i="2"/>
  <c r="G87" i="2"/>
  <c r="H63" i="2"/>
  <c r="G63" i="2"/>
  <c r="H51" i="2"/>
  <c r="G51" i="2"/>
  <c r="H39" i="2"/>
  <c r="G39" i="2"/>
  <c r="H27" i="2"/>
  <c r="G27" i="2"/>
  <c r="H15" i="2"/>
  <c r="G15" i="2"/>
  <c r="N99" i="2"/>
  <c r="O99" i="2"/>
  <c r="O87" i="2"/>
  <c r="N87" i="2"/>
  <c r="N75" i="2"/>
  <c r="O75" i="2"/>
  <c r="N63" i="2"/>
  <c r="O63" i="2"/>
  <c r="N51" i="2"/>
  <c r="O51" i="2"/>
  <c r="O39" i="2"/>
  <c r="N39" i="2"/>
  <c r="N27" i="2"/>
  <c r="O27" i="2"/>
  <c r="N15" i="2"/>
  <c r="O15" i="2"/>
  <c r="H98" i="2"/>
  <c r="G98" i="2"/>
  <c r="H86" i="2"/>
  <c r="G86" i="2"/>
  <c r="H74" i="2"/>
  <c r="G74" i="2"/>
  <c r="H62" i="2"/>
  <c r="G62" i="2"/>
  <c r="H50" i="2"/>
  <c r="G50" i="2"/>
  <c r="H38" i="2"/>
  <c r="G38" i="2"/>
  <c r="H26" i="2"/>
  <c r="G26" i="2"/>
  <c r="H14" i="2"/>
  <c r="G14" i="2"/>
  <c r="O98" i="2"/>
  <c r="N98" i="2"/>
  <c r="O86" i="2"/>
  <c r="N86" i="2"/>
  <c r="O74" i="2"/>
  <c r="N74" i="2"/>
  <c r="O62" i="2"/>
  <c r="N62" i="2"/>
  <c r="O50" i="2"/>
  <c r="N50" i="2"/>
  <c r="O38" i="2"/>
  <c r="N38" i="2"/>
  <c r="O26" i="2"/>
  <c r="N26" i="2"/>
  <c r="O14" i="2"/>
  <c r="N14" i="2"/>
  <c r="G97" i="2"/>
  <c r="H97" i="2"/>
  <c r="H85" i="2"/>
  <c r="G85" i="2"/>
  <c r="H73" i="2"/>
  <c r="G73" i="2"/>
  <c r="G61" i="2"/>
  <c r="H61" i="2"/>
  <c r="H49" i="2"/>
  <c r="G49" i="2"/>
  <c r="G37" i="2"/>
  <c r="H37" i="2"/>
  <c r="H25" i="2"/>
  <c r="G25" i="2"/>
  <c r="G13" i="2"/>
  <c r="H13" i="2"/>
  <c r="O97" i="2"/>
  <c r="N97" i="2"/>
  <c r="O85" i="2"/>
  <c r="N85" i="2"/>
  <c r="O73" i="2"/>
  <c r="N73" i="2"/>
  <c r="O61" i="2"/>
  <c r="N61" i="2"/>
  <c r="O49" i="2"/>
  <c r="N49" i="2"/>
  <c r="O37" i="2"/>
  <c r="N37" i="2"/>
  <c r="O25" i="2"/>
  <c r="N25" i="2"/>
  <c r="O13" i="2"/>
  <c r="N13" i="2"/>
  <c r="H55" i="2"/>
  <c r="G55" i="2"/>
  <c r="H42" i="2"/>
  <c r="G42" i="2"/>
  <c r="H66" i="2"/>
  <c r="G66" i="2"/>
  <c r="H79" i="2"/>
  <c r="G79" i="2"/>
  <c r="O67" i="2"/>
  <c r="N67" i="2"/>
  <c r="H18" i="2"/>
  <c r="G18" i="2"/>
  <c r="N66" i="2"/>
  <c r="O66" i="2"/>
  <c r="N18" i="2"/>
  <c r="O18" i="2"/>
  <c r="H77" i="2"/>
  <c r="G77" i="2"/>
  <c r="H41" i="2"/>
  <c r="G41" i="2"/>
  <c r="O5" i="2"/>
  <c r="N5" i="2"/>
  <c r="O65" i="2"/>
  <c r="N65" i="2"/>
  <c r="O53" i="2"/>
  <c r="N53" i="2"/>
  <c r="O17" i="2"/>
  <c r="N17" i="2"/>
  <c r="H64" i="2"/>
  <c r="G64" i="2"/>
  <c r="H40" i="2"/>
  <c r="G40" i="2"/>
  <c r="H16" i="2"/>
  <c r="G16" i="2"/>
  <c r="O76" i="2"/>
  <c r="N76" i="2"/>
  <c r="O40" i="2"/>
  <c r="N40" i="2"/>
  <c r="O16" i="2"/>
  <c r="N16" i="2"/>
  <c r="H99" i="2"/>
  <c r="G99" i="2"/>
  <c r="H75" i="2"/>
  <c r="G75" i="2"/>
  <c r="H84" i="2"/>
  <c r="G84" i="2"/>
  <c r="H60" i="2"/>
  <c r="G60" i="2"/>
  <c r="H48" i="2"/>
  <c r="G48" i="2"/>
  <c r="H24" i="2"/>
  <c r="G24" i="2"/>
  <c r="H12" i="2"/>
  <c r="G12" i="2"/>
  <c r="O84" i="2"/>
  <c r="N84" i="2"/>
  <c r="O72" i="2"/>
  <c r="N72" i="2"/>
  <c r="O48" i="2"/>
  <c r="N48" i="2"/>
  <c r="O36" i="2"/>
  <c r="N36" i="2"/>
  <c r="O24" i="2"/>
  <c r="N24" i="2"/>
  <c r="O12" i="2"/>
  <c r="N12" i="2"/>
  <c r="H95" i="2"/>
  <c r="G95" i="2"/>
  <c r="H83" i="2"/>
  <c r="G83" i="2"/>
  <c r="H71" i="2"/>
  <c r="G71" i="2"/>
  <c r="H59" i="2"/>
  <c r="G59" i="2"/>
  <c r="H47" i="2"/>
  <c r="G47" i="2"/>
  <c r="H35" i="2"/>
  <c r="G35" i="2"/>
  <c r="H23" i="2"/>
  <c r="G23" i="2"/>
  <c r="H11" i="2"/>
  <c r="G11" i="2"/>
  <c r="O95" i="2"/>
  <c r="N95" i="2"/>
  <c r="O83" i="2"/>
  <c r="N83" i="2"/>
  <c r="O71" i="2"/>
  <c r="N71" i="2"/>
  <c r="O59" i="2"/>
  <c r="N59" i="2"/>
  <c r="O47" i="2"/>
  <c r="N47" i="2"/>
  <c r="O35" i="2"/>
  <c r="N35" i="2"/>
  <c r="O23" i="2"/>
  <c r="N23" i="2"/>
  <c r="O11" i="2"/>
  <c r="N11" i="2"/>
  <c r="H94" i="2"/>
  <c r="G94" i="2"/>
  <c r="H82" i="2"/>
  <c r="G82" i="2"/>
  <c r="H70" i="2"/>
  <c r="G70" i="2"/>
  <c r="H58" i="2"/>
  <c r="G58" i="2"/>
  <c r="H46" i="2"/>
  <c r="G46" i="2"/>
  <c r="H34" i="2"/>
  <c r="G34" i="2"/>
  <c r="G22" i="2"/>
  <c r="H22" i="2"/>
  <c r="H10" i="2"/>
  <c r="G10" i="2"/>
  <c r="O94" i="2"/>
  <c r="N94" i="2"/>
  <c r="O82" i="2"/>
  <c r="N82" i="2"/>
  <c r="O70" i="2"/>
  <c r="N70" i="2"/>
  <c r="O58" i="2"/>
  <c r="N58" i="2"/>
  <c r="O46" i="2"/>
  <c r="N46" i="2"/>
  <c r="O34" i="2"/>
  <c r="N34" i="2"/>
  <c r="O22" i="2"/>
  <c r="N22" i="2"/>
  <c r="O10" i="2"/>
  <c r="N10" i="2"/>
  <c r="H43" i="2"/>
  <c r="G43" i="2"/>
  <c r="O91" i="2"/>
  <c r="N91" i="2"/>
  <c r="H54" i="2"/>
  <c r="G54" i="2"/>
  <c r="H5" i="2"/>
  <c r="G5" i="2"/>
  <c r="H31" i="2"/>
  <c r="G31" i="2"/>
  <c r="H78" i="2"/>
  <c r="G78" i="2"/>
  <c r="N78" i="2"/>
  <c r="O78" i="2"/>
  <c r="N42" i="2"/>
  <c r="O42" i="2"/>
  <c r="H29" i="2"/>
  <c r="G29" i="2"/>
  <c r="O41" i="2"/>
  <c r="N41" i="2"/>
  <c r="H88" i="2"/>
  <c r="G88" i="2"/>
  <c r="H28" i="2"/>
  <c r="G28" i="2"/>
  <c r="O64" i="2"/>
  <c r="N64" i="2"/>
  <c r="H96" i="2"/>
  <c r="G96" i="2"/>
  <c r="H72" i="2"/>
  <c r="G72" i="2"/>
  <c r="H36" i="2"/>
  <c r="G36" i="2"/>
  <c r="O96" i="2"/>
  <c r="N96" i="2"/>
  <c r="O60" i="2"/>
  <c r="N60" i="2"/>
  <c r="H93" i="2"/>
  <c r="G93" i="2"/>
  <c r="H81" i="2"/>
  <c r="G81" i="2"/>
  <c r="H69" i="2"/>
  <c r="G69" i="2"/>
  <c r="H57" i="2"/>
  <c r="G57" i="2"/>
  <c r="H45" i="2"/>
  <c r="G45" i="2"/>
  <c r="H33" i="2"/>
  <c r="G33" i="2"/>
  <c r="H21" i="2"/>
  <c r="G21" i="2"/>
  <c r="H9" i="2"/>
  <c r="G9" i="2"/>
  <c r="O93" i="2"/>
  <c r="N93" i="2"/>
  <c r="O81" i="2"/>
  <c r="N81" i="2"/>
  <c r="O69" i="2"/>
  <c r="N69" i="2"/>
  <c r="O57" i="2"/>
  <c r="N57" i="2"/>
  <c r="O45" i="2"/>
  <c r="N45" i="2"/>
  <c r="O33" i="2"/>
  <c r="N33" i="2"/>
  <c r="O21" i="2"/>
  <c r="N21" i="2"/>
  <c r="O9" i="2"/>
  <c r="N9" i="2"/>
  <c r="H92" i="2"/>
  <c r="G92" i="2"/>
  <c r="H80" i="2"/>
  <c r="G80" i="2"/>
  <c r="H68" i="2"/>
  <c r="G68" i="2"/>
  <c r="H56" i="2"/>
  <c r="G56" i="2"/>
  <c r="H44" i="2"/>
  <c r="G44" i="2"/>
  <c r="H32" i="2"/>
  <c r="G32" i="2"/>
  <c r="H20" i="2"/>
  <c r="G20" i="2"/>
  <c r="H8" i="2"/>
  <c r="G8" i="2"/>
  <c r="O92" i="2"/>
  <c r="N92" i="2"/>
  <c r="O80" i="2"/>
  <c r="N80" i="2"/>
  <c r="O68" i="2"/>
  <c r="N68" i="2"/>
  <c r="O56" i="2"/>
  <c r="N56" i="2"/>
  <c r="O44" i="2"/>
  <c r="N44" i="2"/>
  <c r="O32" i="2"/>
  <c r="N32" i="2"/>
  <c r="O20" i="2"/>
  <c r="N20" i="2"/>
  <c r="O8" i="2"/>
  <c r="N8" i="2"/>
  <c r="H19" i="2"/>
  <c r="G19" i="2"/>
  <c r="O43" i="2"/>
  <c r="N43" i="2"/>
  <c r="O31" i="2"/>
  <c r="N31" i="2"/>
  <c r="O19" i="2"/>
  <c r="N19" i="2"/>
  <c r="O7" i="2"/>
  <c r="N7" i="2"/>
  <c r="N90" i="2"/>
  <c r="O90" i="2"/>
  <c r="N6" i="2"/>
  <c r="O6" i="2"/>
  <c r="H7" i="2"/>
  <c r="G7" i="2"/>
  <c r="O89" i="2"/>
  <c r="N89" i="2"/>
  <c r="H30" i="2"/>
  <c r="G30" i="2"/>
  <c r="H91" i="2"/>
  <c r="G91" i="2"/>
  <c r="O55" i="2"/>
  <c r="N55" i="2"/>
  <c r="H90" i="2"/>
  <c r="G90" i="2"/>
  <c r="H65" i="2"/>
  <c r="G65" i="2"/>
  <c r="BD112" i="1"/>
  <c r="BZ112" i="1" s="1"/>
  <c r="BD113" i="1"/>
  <c r="BZ113" i="1" s="1"/>
  <c r="BD114" i="1"/>
  <c r="BZ114" i="1" s="1"/>
  <c r="BD115" i="1"/>
  <c r="BZ115" i="1" s="1"/>
  <c r="BD116" i="1"/>
  <c r="BZ116" i="1" s="1"/>
  <c r="BD117" i="1"/>
  <c r="BZ117" i="1" s="1"/>
  <c r="BD118" i="1"/>
  <c r="BZ118" i="1" s="1"/>
  <c r="BD119" i="1"/>
  <c r="BZ119" i="1" s="1"/>
  <c r="BD120" i="1"/>
  <c r="BZ120" i="1" s="1"/>
  <c r="BD121" i="1"/>
  <c r="BZ121" i="1" s="1"/>
  <c r="BD122" i="1"/>
  <c r="BZ122" i="1" s="1"/>
  <c r="BD123" i="1"/>
  <c r="BZ123" i="1" s="1"/>
  <c r="BD124" i="1"/>
  <c r="BZ124" i="1" s="1"/>
  <c r="BD125" i="1"/>
  <c r="BZ125" i="1" s="1"/>
  <c r="BD126" i="1"/>
  <c r="BZ126" i="1" s="1"/>
  <c r="BD127" i="1"/>
  <c r="BZ127" i="1" s="1"/>
  <c r="BD128" i="1"/>
  <c r="BZ128" i="1" s="1"/>
  <c r="BD129" i="1"/>
  <c r="BZ129" i="1" s="1"/>
  <c r="BD130" i="1"/>
  <c r="BZ130" i="1" s="1"/>
  <c r="BD131" i="1"/>
  <c r="BZ131" i="1" s="1"/>
  <c r="BD132" i="1"/>
  <c r="BZ132" i="1" s="1"/>
  <c r="BD133" i="1"/>
  <c r="BZ133" i="1" s="1"/>
  <c r="BD134" i="1"/>
  <c r="BZ134" i="1" s="1"/>
  <c r="BD135" i="1"/>
  <c r="BZ135" i="1" s="1"/>
  <c r="BD136" i="1"/>
  <c r="BZ136" i="1" s="1"/>
  <c r="BD137" i="1"/>
  <c r="BZ137" i="1" s="1"/>
  <c r="BD138" i="1"/>
  <c r="BZ138" i="1" s="1"/>
  <c r="BD139" i="1"/>
  <c r="BZ139" i="1" s="1"/>
  <c r="BD140" i="1"/>
  <c r="BZ140" i="1" s="1"/>
  <c r="BD141" i="1"/>
  <c r="BZ141" i="1" s="1"/>
  <c r="BD142" i="1"/>
  <c r="BZ142" i="1" s="1"/>
  <c r="BD143" i="1"/>
  <c r="BZ143" i="1" s="1"/>
  <c r="BD144" i="1"/>
  <c r="BZ144" i="1" s="1"/>
  <c r="BD145" i="1"/>
  <c r="BZ145" i="1" s="1"/>
  <c r="BD146" i="1"/>
  <c r="BZ146" i="1" s="1"/>
  <c r="BD147" i="1"/>
  <c r="BZ147" i="1" s="1"/>
  <c r="BD148" i="1"/>
  <c r="BZ148" i="1" s="1"/>
  <c r="BD149" i="1"/>
  <c r="BZ149" i="1" s="1"/>
  <c r="BD150" i="1"/>
  <c r="BZ150" i="1" s="1"/>
  <c r="BD151" i="1"/>
  <c r="BZ151" i="1" s="1"/>
  <c r="BD152" i="1"/>
  <c r="BZ152" i="1" s="1"/>
  <c r="BD153" i="1"/>
  <c r="BZ153" i="1" s="1"/>
  <c r="BD154" i="1"/>
  <c r="BZ154" i="1" s="1"/>
  <c r="BD155" i="1"/>
  <c r="BZ155" i="1" s="1"/>
  <c r="BD156" i="1"/>
  <c r="BZ156" i="1" s="1"/>
  <c r="BD157" i="1"/>
  <c r="BZ157" i="1" s="1"/>
  <c r="BD158" i="1"/>
  <c r="BZ158" i="1" s="1"/>
  <c r="BD159" i="1"/>
  <c r="BZ159" i="1" s="1"/>
  <c r="BD160" i="1"/>
  <c r="BZ160" i="1" s="1"/>
  <c r="BD161" i="1"/>
  <c r="BZ161" i="1" s="1"/>
  <c r="BD162" i="1"/>
  <c r="BZ162" i="1" s="1"/>
  <c r="BD163" i="1"/>
  <c r="BZ163" i="1" s="1"/>
  <c r="BD164" i="1"/>
  <c r="BZ164" i="1" s="1"/>
  <c r="BD165" i="1"/>
  <c r="BZ165" i="1" s="1"/>
  <c r="BD166" i="1"/>
  <c r="BZ166" i="1" s="1"/>
  <c r="BD167" i="1"/>
  <c r="BZ167" i="1" s="1"/>
  <c r="BD168" i="1"/>
  <c r="BZ168" i="1" s="1"/>
  <c r="BD169" i="1"/>
  <c r="BZ169" i="1" s="1"/>
  <c r="BD170" i="1"/>
  <c r="BZ170" i="1" s="1"/>
  <c r="BD171" i="1"/>
  <c r="BZ171" i="1" s="1"/>
  <c r="BD172" i="1"/>
  <c r="BZ172" i="1" s="1"/>
  <c r="BD173" i="1"/>
  <c r="BZ173" i="1" s="1"/>
  <c r="BD174" i="1"/>
  <c r="BZ174" i="1" s="1"/>
  <c r="BD175" i="1"/>
  <c r="BZ175" i="1" s="1"/>
  <c r="BD176" i="1"/>
  <c r="BZ176" i="1" s="1"/>
  <c r="BD177" i="1"/>
  <c r="BZ177" i="1" s="1"/>
  <c r="BD178" i="1"/>
  <c r="BZ178" i="1" s="1"/>
  <c r="BD179" i="1"/>
  <c r="BZ179" i="1" s="1"/>
  <c r="BD180" i="1"/>
  <c r="BZ180" i="1" s="1"/>
  <c r="BD181" i="1"/>
  <c r="BZ181" i="1" s="1"/>
  <c r="BD182" i="1"/>
  <c r="BZ182" i="1" s="1"/>
  <c r="BD183" i="1"/>
  <c r="BZ183" i="1" s="1"/>
  <c r="BD184" i="1"/>
  <c r="BZ184" i="1" s="1"/>
  <c r="BD185" i="1"/>
  <c r="BZ185" i="1" s="1"/>
  <c r="BD186" i="1"/>
  <c r="BZ186" i="1" s="1"/>
  <c r="BD187" i="1"/>
  <c r="BZ187" i="1" s="1"/>
  <c r="BD188" i="1"/>
  <c r="BZ188" i="1" s="1"/>
  <c r="BD189" i="1"/>
  <c r="BZ189" i="1" s="1"/>
  <c r="BD190" i="1"/>
  <c r="BZ190" i="1" s="1"/>
  <c r="BD191" i="1"/>
  <c r="BZ191" i="1" s="1"/>
  <c r="BD192" i="1"/>
  <c r="BZ192" i="1" s="1"/>
  <c r="BD193" i="1"/>
  <c r="BZ193" i="1" s="1"/>
  <c r="BD194" i="1"/>
  <c r="BZ194" i="1" s="1"/>
  <c r="BD195" i="1"/>
  <c r="BZ195" i="1" s="1"/>
  <c r="BD196" i="1"/>
  <c r="BZ196" i="1" s="1"/>
  <c r="BD197" i="1"/>
  <c r="BZ197" i="1" s="1"/>
  <c r="BD198" i="1"/>
  <c r="BZ198" i="1" s="1"/>
  <c r="BD199" i="1"/>
  <c r="BZ199" i="1" s="1"/>
  <c r="BD200" i="1"/>
  <c r="BZ200" i="1" s="1"/>
  <c r="BD201" i="1"/>
  <c r="BZ201" i="1" s="1"/>
  <c r="BD202" i="1"/>
  <c r="BZ202" i="1" s="1"/>
  <c r="BD203" i="1"/>
  <c r="BZ203" i="1" s="1"/>
  <c r="BD204" i="1"/>
  <c r="BZ204" i="1" s="1"/>
  <c r="BD205" i="1"/>
  <c r="BZ205" i="1" s="1"/>
  <c r="BD206" i="1"/>
  <c r="BZ206" i="1" s="1"/>
  <c r="BD111" i="1"/>
  <c r="BZ111" i="1" s="1"/>
  <c r="U5" i="2" l="1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AK112" i="1" l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111" i="1"/>
  <c r="AK4" i="1" l="1"/>
  <c r="AK5" i="1"/>
  <c r="AK6" i="1"/>
  <c r="AK7" i="1"/>
  <c r="AM7" i="1" s="1"/>
  <c r="AK8" i="1"/>
  <c r="AK9" i="1"/>
  <c r="AK10" i="1"/>
  <c r="AK11" i="1"/>
  <c r="AK12" i="1"/>
  <c r="AK13" i="1"/>
  <c r="AK14" i="1"/>
  <c r="AK15" i="1"/>
  <c r="AM15" i="1" s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M31" i="1" s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M43" i="1" s="1"/>
  <c r="AK44" i="1"/>
  <c r="AK45" i="1"/>
  <c r="AK46" i="1"/>
  <c r="AK47" i="1"/>
  <c r="AK48" i="1"/>
  <c r="AK49" i="1"/>
  <c r="AK50" i="1"/>
  <c r="AK51" i="1"/>
  <c r="AM51" i="1" s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M63" i="1" s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M79" i="1" s="1"/>
  <c r="AK80" i="1"/>
  <c r="AK81" i="1"/>
  <c r="AK82" i="1"/>
  <c r="AK83" i="1"/>
  <c r="AK84" i="1"/>
  <c r="AK85" i="1"/>
  <c r="AK86" i="1"/>
  <c r="AK87" i="1"/>
  <c r="AM87" i="1" s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M99" i="1" s="1"/>
  <c r="AK3" i="1"/>
  <c r="AM92" i="1" l="1"/>
  <c r="AM84" i="1"/>
  <c r="AM72" i="1"/>
  <c r="AM64" i="1"/>
  <c r="AM52" i="1"/>
  <c r="AM44" i="1"/>
  <c r="AM32" i="1"/>
  <c r="AM24" i="1"/>
  <c r="AM16" i="1"/>
  <c r="AM8" i="1"/>
  <c r="AM95" i="1"/>
  <c r="AM91" i="1"/>
  <c r="AM83" i="1"/>
  <c r="AM75" i="1"/>
  <c r="AM71" i="1"/>
  <c r="AM67" i="1"/>
  <c r="AM59" i="1"/>
  <c r="AM55" i="1"/>
  <c r="AM47" i="1"/>
  <c r="AM39" i="1"/>
  <c r="AM35" i="1"/>
  <c r="AM27" i="1"/>
  <c r="AM23" i="1"/>
  <c r="AM19" i="1"/>
  <c r="AM11" i="1"/>
  <c r="AM3" i="1"/>
  <c r="AM88" i="1"/>
  <c r="AM76" i="1"/>
  <c r="AM68" i="1"/>
  <c r="AM56" i="1"/>
  <c r="AM48" i="1"/>
  <c r="AM40" i="1"/>
  <c r="AM28" i="1"/>
  <c r="AM20" i="1"/>
  <c r="AM4" i="1"/>
  <c r="AM98" i="1"/>
  <c r="AM94" i="1"/>
  <c r="AM90" i="1"/>
  <c r="AM86" i="1"/>
  <c r="AM82" i="1"/>
  <c r="AM78" i="1"/>
  <c r="AM74" i="1"/>
  <c r="AM70" i="1"/>
  <c r="AM66" i="1"/>
  <c r="AM62" i="1"/>
  <c r="AM58" i="1"/>
  <c r="AM54" i="1"/>
  <c r="AM50" i="1"/>
  <c r="AM46" i="1"/>
  <c r="AM42" i="1"/>
  <c r="AM38" i="1"/>
  <c r="AM34" i="1"/>
  <c r="AM30" i="1"/>
  <c r="AM26" i="1"/>
  <c r="AM22" i="1"/>
  <c r="AM18" i="1"/>
  <c r="AM14" i="1"/>
  <c r="AM10" i="1"/>
  <c r="AM6" i="1"/>
  <c r="AM96" i="1"/>
  <c r="AM80" i="1"/>
  <c r="AM60" i="1"/>
  <c r="AM36" i="1"/>
  <c r="AM12" i="1"/>
  <c r="AM97" i="1"/>
  <c r="AM93" i="1"/>
  <c r="AM89" i="1"/>
  <c r="AM85" i="1"/>
  <c r="AM81" i="1"/>
  <c r="AM77" i="1"/>
  <c r="AM73" i="1"/>
  <c r="AM69" i="1"/>
  <c r="AM65" i="1"/>
  <c r="AM61" i="1"/>
  <c r="AM57" i="1"/>
  <c r="AM53" i="1"/>
  <c r="AM49" i="1"/>
  <c r="AM45" i="1"/>
  <c r="AM41" i="1"/>
  <c r="AM37" i="1"/>
  <c r="AM33" i="1"/>
  <c r="AM29" i="1"/>
  <c r="AM25" i="1"/>
  <c r="AM21" i="1"/>
  <c r="AM17" i="1"/>
  <c r="AM13" i="1"/>
  <c r="AM9" i="1"/>
  <c r="A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R2" authorId="0" shapeId="0" xr:uid="{7D1190C9-326E-4009-9950-9965208DCD4B}">
      <text>
        <r>
          <rPr>
            <sz val="9"/>
            <color indexed="81"/>
            <rFont val="Tahoma"/>
            <family val="2"/>
          </rPr>
          <t>Estimativa da população, por distrito, para 2020. Fundação Seade.</t>
        </r>
      </text>
    </comment>
    <comment ref="S2" authorId="0" shapeId="0" xr:uid="{2F4398D1-18B0-477B-973D-61C14F3E1876}">
      <text>
        <r>
          <rPr>
            <sz val="9"/>
            <color indexed="81"/>
            <rFont val="Tahoma"/>
            <family val="2"/>
          </rPr>
          <t>variação entre população 2010 e 2020 por distrito</t>
        </r>
      </text>
    </comment>
    <comment ref="T2" authorId="0" shapeId="0" xr:uid="{15BD0E27-708C-4949-AF3D-22DB231285CA}">
      <text>
        <r>
          <rPr>
            <sz val="9"/>
            <color indexed="81"/>
            <rFont val="Tahoma"/>
            <family val="2"/>
          </rPr>
          <t>% de pessoas brancas no distrito</t>
        </r>
      </text>
    </comment>
    <comment ref="U2" authorId="0" shapeId="0" xr:uid="{9230A7FD-2915-4880-8C04-FA38DD06689B}">
      <text>
        <r>
          <rPr>
            <sz val="9"/>
            <color indexed="81"/>
            <rFont val="Tahoma"/>
            <family val="2"/>
          </rPr>
          <t>% de pessoas brancas em cada faixa etaria</t>
        </r>
      </text>
    </comment>
    <comment ref="AN2" authorId="0" shapeId="0" xr:uid="{1D0E5BDF-B398-48F8-A5C8-ED8CEEE665CD}">
      <text>
        <r>
          <rPr>
            <sz val="9"/>
            <color indexed="81"/>
            <rFont val="Tahoma"/>
            <family val="2"/>
          </rPr>
          <t>mantém a proporção de pessoas de 2010, aplicada a população de 2020</t>
        </r>
      </text>
    </comment>
    <comment ref="BF2" authorId="0" shapeId="0" xr:uid="{C20A1E3C-48F9-421A-8CB9-4BF3DCBC1495}">
      <text>
        <r>
          <rPr>
            <b/>
            <sz val="9"/>
            <color indexed="81"/>
            <rFont val="Tahoma"/>
            <family val="2"/>
          </rPr>
          <t>Lara Cavalcante:</t>
        </r>
        <r>
          <rPr>
            <sz val="9"/>
            <color indexed="81"/>
            <rFont val="Tahoma"/>
            <family val="2"/>
          </rPr>
          <t xml:space="preserve">
o quanto seria esperado de mortes para aquela faixa etaria, se o distrito tivesse a mesma composição que São Paulo</t>
        </r>
      </text>
    </comment>
    <comment ref="BV2" authorId="0" shapeId="0" xr:uid="{EFE501AC-CBA7-4F11-86F7-ADB8D62937CA}">
      <text>
        <r>
          <rPr>
            <sz val="9"/>
            <color indexed="81"/>
            <rFont val="Tahoma"/>
            <family val="2"/>
          </rPr>
          <t>somatória de todos os óbitos esperados em cada faixa etária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Cavalcante</author>
  </authors>
  <commentList>
    <comment ref="H3" authorId="0" shapeId="0" xr:uid="{251BDEED-0464-4B4C-9A15-61AD055AFE68}">
      <text>
        <r>
          <rPr>
            <sz val="9"/>
            <color indexed="81"/>
            <rFont val="Tahoma"/>
            <family val="2"/>
          </rPr>
          <t>Taxa por 100 mil habitantes da subtração dos óbitos observados menos óbitos esperados</t>
        </r>
      </text>
    </comment>
    <comment ref="O3" authorId="0" shapeId="0" xr:uid="{DA45F379-DD98-4CDD-8C2E-016A58DF66AA}">
      <text>
        <r>
          <rPr>
            <sz val="9"/>
            <color indexed="81"/>
            <rFont val="Tahoma"/>
            <family val="2"/>
          </rPr>
          <t xml:space="preserve">
Taxa por 100 mil habitantes da subtração dos óbitos observados menos óbitos esperados</t>
        </r>
      </text>
    </comment>
    <comment ref="T3" authorId="0" shapeId="0" xr:uid="{A2142955-4E6A-4636-B35B-9BCABD46EEEA}">
      <text>
        <r>
          <rPr>
            <sz val="9"/>
            <color indexed="81"/>
            <rFont val="Tahoma"/>
            <family val="2"/>
          </rPr>
          <t xml:space="preserve">
Até 30 de julho de 2020</t>
        </r>
      </text>
    </comment>
  </commentList>
</comments>
</file>

<file path=xl/sharedStrings.xml><?xml version="1.0" encoding="utf-8"?>
<sst xmlns="http://schemas.openxmlformats.org/spreadsheetml/2006/main" count="483" uniqueCount="179">
  <si>
    <t>Localidades</t>
  </si>
  <si>
    <t xml:space="preserve">População de 0 a 4 Anos </t>
  </si>
  <si>
    <t xml:space="preserve">População de 5 a 9 Anos </t>
  </si>
  <si>
    <t xml:space="preserve">População de 10 a 14 Anos </t>
  </si>
  <si>
    <t xml:space="preserve">População de 15 a 19 Anos </t>
  </si>
  <si>
    <t xml:space="preserve">População de 20 a 24 Anos </t>
  </si>
  <si>
    <t xml:space="preserve">População de 25 a 29 Anos </t>
  </si>
  <si>
    <t xml:space="preserve">População de 30 a 34 Anos </t>
  </si>
  <si>
    <t xml:space="preserve">População de 35 a 39 Anos </t>
  </si>
  <si>
    <t xml:space="preserve">População de 40 a 44 Anos </t>
  </si>
  <si>
    <t xml:space="preserve">População de 45 a 49 Anos </t>
  </si>
  <si>
    <t xml:space="preserve">População de 50 a 54 Anos </t>
  </si>
  <si>
    <t xml:space="preserve">População de 55 a 59 Anos </t>
  </si>
  <si>
    <t xml:space="preserve">População de 60 a 64 Anos </t>
  </si>
  <si>
    <t xml:space="preserve">População de 65 a 69 Anos </t>
  </si>
  <si>
    <t xml:space="preserve">População de 70 a 74 Anos </t>
  </si>
  <si>
    <t xml:space="preserve">População de 75 Anos e Mais </t>
  </si>
  <si>
    <t>Total</t>
  </si>
  <si>
    <t>Água Rasa</t>
  </si>
  <si>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</si>
  <si>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</si>
  <si>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</si>
  <si>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</si>
  <si>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</si>
  <si>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</si>
  <si>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</si>
  <si>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</si>
  <si>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Brás</t>
  </si>
  <si>
    <t>Brasilândia</t>
  </si>
  <si>
    <t>Butantã</t>
  </si>
  <si>
    <t>Cachoeirinha</t>
  </si>
  <si>
    <t>Cambuci</t>
  </si>
  <si>
    <t>Campo Belo</t>
  </si>
  <si>
    <t>Campo Grande</t>
  </si>
  <si>
    <t>Campo Limpo</t>
  </si>
  <si>
    <t>Cangaiba</t>
  </si>
  <si>
    <t>Capão Redondo</t>
  </si>
  <si>
    <t>Carrão</t>
  </si>
  <si>
    <t>Casa Verde</t>
  </si>
  <si>
    <t>Cidade Ademar</t>
  </si>
  <si>
    <t>Cidade Dutra</t>
  </si>
  <si>
    <t>Cidade Lider</t>
  </si>
  <si>
    <t>Cidade Tiradentes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</si>
  <si>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</si>
  <si>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</si>
  <si>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</si>
  <si>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</si>
  <si>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</si>
  <si>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</si>
  <si>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</si>
  <si>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Ipiranga</t>
  </si>
  <si>
    <t>Itaim Bibi</t>
  </si>
  <si>
    <t>Itaim Paulista</t>
  </si>
  <si>
    <t>Itaquera</t>
  </si>
  <si>
    <t>Jabaquara</t>
  </si>
  <si>
    <t>Jaguara</t>
  </si>
  <si>
    <t>Jaguaré</t>
  </si>
  <si>
    <t>Jaraguá</t>
  </si>
  <si>
    <t>Jardim Ângela</t>
  </si>
  <si>
    <t>Jardim Helena</t>
  </si>
  <si>
    <t>Jardim Paulista</t>
  </si>
  <si>
    <t>Jardim São Luís</t>
  </si>
  <si>
    <t>Jaçanã</t>
  </si>
  <si>
    <t>Lajeado</t>
  </si>
  <si>
    <t>Lapa</t>
  </si>
  <si>
    <t>Liberdade</t>
  </si>
  <si>
    <t>Limão</t>
  </si>
  <si>
    <t>Mandaqui</t>
  </si>
  <si>
    <t>Marsilac</t>
  </si>
  <si>
    <t>Moema</t>
  </si>
  <si>
    <t>Mooca</t>
  </si>
  <si>
    <t>Morumbi</t>
  </si>
  <si>
    <t>Parelheiros</t>
  </si>
  <si>
    <t>Pari</t>
  </si>
  <si>
    <t>Parque do Carmo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</si>
  <si>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</si>
  <si>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</si>
  <si>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</si>
  <si>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</si>
  <si>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</si>
  <si>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</si>
  <si>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</si>
  <si>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</si>
  <si>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</si>
  <si>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</si>
  <si>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</si>
  <si>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</si>
  <si>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</si>
  <si>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São Domingos</t>
  </si>
  <si>
    <t>São Lucas</t>
  </si>
  <si>
    <t>São Mateus</t>
  </si>
  <si>
    <t>São Miguel</t>
  </si>
  <si>
    <t>São Rafael</t>
  </si>
  <si>
    <t>Sapopemba</t>
  </si>
  <si>
    <t>Saúde</t>
  </si>
  <si>
    <t>Sé</t>
  </si>
  <si>
    <t>Tatuapé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</si>
  <si>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</si>
  <si>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</si>
  <si>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</si>
  <si>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</si>
  <si>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</si>
  <si>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</si>
  <si>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</si>
  <si>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</si>
  <si>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</si>
  <si>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</si>
  <si>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</si>
  <si>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</si>
  <si>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</si>
  <si>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http://www.imp.seade.gov.br/frontend/#/tabelas</t>
  </si>
  <si>
    <t>População estimada, por grupos de idade - 2020</t>
  </si>
  <si>
    <t xml:space="preserve">José Bonifácio </t>
  </si>
  <si>
    <t>Pedreira</t>
  </si>
  <si>
    <t xml:space="preserve">Socorro </t>
  </si>
  <si>
    <t>Tremembé</t>
  </si>
  <si>
    <t>Total Mun SP</t>
  </si>
  <si>
    <t>Var.% 2020/ 2010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</si>
  <si>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</si>
  <si>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</si>
  <si>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</si>
  <si>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</si>
  <si>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</si>
  <si>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</si>
  <si>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</si>
  <si>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</si>
  <si>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</si>
  <si>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</si>
  <si>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</si>
  <si>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</si>
  <si>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</si>
  <si>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</si>
  <si>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</si>
  <si>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e mais</t>
  </si>
  <si>
    <t>Popul Branca 2020</t>
  </si>
  <si>
    <t>% Pop Negra</t>
  </si>
  <si>
    <t>Popul Negra 2020</t>
  </si>
  <si>
    <t>Pop Padrão MunSP</t>
  </si>
  <si>
    <t>Óbitos até 30 julho</t>
  </si>
  <si>
    <t>Coefic</t>
  </si>
  <si>
    <t>Obitos esperados</t>
  </si>
  <si>
    <t>Observ - Esperados</t>
  </si>
  <si>
    <t>% sobre Esperados</t>
  </si>
  <si>
    <t>Obitos observ. até 30jul</t>
  </si>
  <si>
    <t>Total Munic. Spaulo</t>
  </si>
  <si>
    <t>Óbitos esperados</t>
  </si>
  <si>
    <t>Óbitos observados</t>
  </si>
  <si>
    <t>Óbitos</t>
  </si>
  <si>
    <t>Popul. Branca (2020)</t>
  </si>
  <si>
    <t>Popul. Negra (2020)</t>
  </si>
  <si>
    <t>Soma</t>
  </si>
  <si>
    <t>% Pop Branca 2010</t>
  </si>
  <si>
    <t>Taxa - Mun SP</t>
  </si>
  <si>
    <t>Taxa por 100 mil hab do O-E</t>
  </si>
  <si>
    <t>Taxa por 100 mil hab do Obs-Esp</t>
  </si>
  <si>
    <t>Distritos do Município de SP</t>
  </si>
  <si>
    <t>Taxa Mortalide</t>
  </si>
  <si>
    <t>Taxas brutas da população branca (faixa etária)</t>
  </si>
  <si>
    <t>População Padrão do Município de São Paulo</t>
  </si>
  <si>
    <t>Total de óbitos de pessoas brancas</t>
  </si>
  <si>
    <t>Atenção: estas duas tabelas de populações brancas e negras contém as proporções de brancos e negros em cada faixa etária, tendo como base as populações totais (em 2010) em cada faixa.</t>
  </si>
  <si>
    <t>Total de óbitos de pessoas negras</t>
  </si>
  <si>
    <t>Taxas brutas da população negra (faixa etária)</t>
  </si>
  <si>
    <t>Taxa de Mortalid. Pop branca/ 100 mil</t>
  </si>
  <si>
    <t>Taxa de Mortalid. Pop negra/ 100 mil</t>
  </si>
  <si>
    <t>Taxa de Mortalide/ 100 mil habitantes</t>
  </si>
  <si>
    <t>Total de Óbitos</t>
  </si>
  <si>
    <t>Observados menos Esperados</t>
  </si>
  <si>
    <t>Mortalidade da população branca</t>
  </si>
  <si>
    <t>Mortalidade da população negra</t>
  </si>
  <si>
    <t>Popul. Total do Município de São Paulo</t>
  </si>
  <si>
    <t>Atenção: estas duas tabelas são as padronizações das taxas por distrito, utilizando como base a população padrão do Município de São Paulo</t>
  </si>
  <si>
    <t>Observações</t>
  </si>
  <si>
    <t xml:space="preserve">2. Fontes: Sistema de Informações sobre Mortalidade – SIM/PRO-AIM – CEInfo –SMS-SP. </t>
  </si>
  <si>
    <t>3. Estimativa da População de 2020: Fundação Seade</t>
  </si>
  <si>
    <t>4. Total de óbitos até 30/julho = 15.534</t>
  </si>
  <si>
    <t>5. 664 óbitos ignorados por não terem endereço e/ou idade identificados</t>
  </si>
  <si>
    <t>1. Óbitos esperados calculados por Padronização pelo método Indireto (População  do município adotada como padrão)</t>
  </si>
  <si>
    <t>Mortalidade geral, exceto causas externas
Causas específicas:  Suspeita de COVID19,  Infecção por coronavírus
Período: Março a Julho de 2020 (dados consolidados em 30/07/2020)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</si>
</sst>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%"/>
    <numFmt numFmtId="166" formatCode="#,##0.000"/>
    <numFmt numFmtId="167" formatCode="0.000"/>
    <numFmt numFmtId="168" formatCode="#,##0.0"/>
    <numFmt numFmtId="169" formatCode="0.0"/>
    <numFmt numFmtId="170" formatCode="#,##0.0000"/>
    <numFmt numFmtId="171" formatCode="#,##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3">
    <xf numFmtId="0" fontId="0" fillId="0" borderId="0" xfId="0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8" fontId="0" fillId="0" borderId="0" xfId="0" applyNumberFormat="1"/>
    <xf numFmtId="166" fontId="0" fillId="0" borderId="0" xfId="0" applyNumberFormat="1"/>
    <xf numFmtId="3" fontId="14" fillId="0" borderId="0" xfId="0" applyNumberFormat="1" applyFont="1"/>
    <xf numFmtId="167" fontId="0" fillId="0" borderId="0" xfId="0" applyNumberFormat="1"/>
    <xf numFmtId="168" fontId="16" fillId="0" borderId="0" xfId="0" applyNumberFormat="1" applyFont="1"/>
    <xf numFmtId="167" fontId="0" fillId="0" borderId="0" xfId="0" applyNumberFormat="1" applyAlignment="1">
      <alignment horizontal="left"/>
    </xf>
    <xf numFmtId="0" fontId="20" fillId="0" borderId="0" xfId="0" applyFont="1" applyAlignment="1">
      <alignment horizontal="right"/>
    </xf>
    <xf numFmtId="0" fontId="21" fillId="34" borderId="0" xfId="0" applyFont="1" applyFill="1" applyAlignment="1">
      <alignment horizontal="center" vertical="center"/>
    </xf>
    <xf numFmtId="4" fontId="0" fillId="0" borderId="0" xfId="0" applyNumberFormat="1"/>
    <xf numFmtId="3" fontId="16" fillId="0" borderId="0" xfId="0" applyNumberFormat="1" applyFont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/>
    </xf>
    <xf numFmtId="169" fontId="0" fillId="35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35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16" fillId="0" borderId="0" xfId="0" applyNumberFormat="1" applyFont="1" applyFill="1"/>
    <xf numFmtId="0" fontId="0" fillId="0" borderId="0" xfId="0" applyFill="1"/>
    <xf numFmtId="168" fontId="0" fillId="0" borderId="0" xfId="0" applyNumberFormat="1" applyFill="1"/>
    <xf numFmtId="0" fontId="16" fillId="0" borderId="10" xfId="0" applyFont="1" applyFill="1" applyBorder="1" applyAlignment="1">
      <alignment horizontal="center" vertical="center" wrapText="1"/>
    </xf>
    <xf numFmtId="168" fontId="0" fillId="0" borderId="0" xfId="0" applyNumberForma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0" borderId="11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3" fontId="20" fillId="0" borderId="0" xfId="0" applyNumberFormat="1" applyFont="1"/>
    <xf numFmtId="170" fontId="0" fillId="0" borderId="0" xfId="0" applyNumberFormat="1"/>
    <xf numFmtId="168" fontId="20" fillId="0" borderId="0" xfId="0" applyNumberFormat="1" applyFont="1" applyFill="1"/>
    <xf numFmtId="169" fontId="20" fillId="0" borderId="0" xfId="0" applyNumberFormat="1" applyFont="1" applyFill="1"/>
    <xf numFmtId="167" fontId="0" fillId="0" borderId="0" xfId="0" applyNumberFormat="1" applyFill="1"/>
    <xf numFmtId="3" fontId="16" fillId="0" borderId="10" xfId="0" applyNumberFormat="1" applyFont="1" applyBorder="1"/>
    <xf numFmtId="169" fontId="16" fillId="0" borderId="10" xfId="0" applyNumberFormat="1" applyFont="1" applyBorder="1" applyAlignment="1">
      <alignment horizontal="center"/>
    </xf>
    <xf numFmtId="171" fontId="14" fillId="0" borderId="0" xfId="0" applyNumberFormat="1" applyFont="1" applyAlignment="1">
      <alignment horizontal="center"/>
    </xf>
    <xf numFmtId="166" fontId="20" fillId="0" borderId="0" xfId="0" applyNumberFormat="1" applyFont="1"/>
    <xf numFmtId="169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9" fontId="16" fillId="0" borderId="0" xfId="0" applyNumberFormat="1" applyFont="1"/>
    <xf numFmtId="169" fontId="16" fillId="0" borderId="0" xfId="0" applyNumberFormat="1" applyFont="1" applyAlignment="1">
      <alignment horizontal="center"/>
    </xf>
    <xf numFmtId="168" fontId="0" fillId="0" borderId="0" xfId="0" applyNumberFormat="1" applyFill="1" applyAlignment="1">
      <alignment wrapText="1"/>
    </xf>
    <xf numFmtId="168" fontId="16" fillId="38" borderId="0" xfId="0" applyNumberFormat="1" applyFont="1" applyFill="1" applyAlignment="1">
      <alignment wrapText="1"/>
    </xf>
    <xf numFmtId="168" fontId="16" fillId="38" borderId="0" xfId="0" applyNumberFormat="1" applyFont="1" applyFill="1"/>
    <xf numFmtId="3" fontId="16" fillId="38" borderId="0" xfId="0" applyNumberFormat="1" applyFont="1" applyFill="1"/>
    <xf numFmtId="0" fontId="16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16" fillId="0" borderId="0" xfId="0" applyFont="1" applyAlignment="1"/>
    <xf numFmtId="0" fontId="16" fillId="0" borderId="0" xfId="0" applyFont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169" fontId="0" fillId="0" borderId="0" xfId="0" applyNumberFormat="1" applyFill="1" applyAlignment="1">
      <alignment horizontal="center"/>
    </xf>
    <xf numFmtId="3" fontId="16" fillId="0" borderId="0" xfId="0" applyNumberFormat="1" applyFont="1" applyFill="1" applyAlignment="1">
      <alignment horizontal="right"/>
    </xf>
    <xf numFmtId="1" fontId="0" fillId="0" borderId="0" xfId="0" applyNumberFormat="1" applyFill="1" applyAlignment="1">
      <alignment horizontal="right"/>
    </xf>
    <xf numFmtId="169" fontId="0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right"/>
    </xf>
    <xf numFmtId="1" fontId="16" fillId="0" borderId="0" xfId="0" applyNumberFormat="1" applyFont="1" applyFill="1"/>
    <xf numFmtId="1" fontId="0" fillId="0" borderId="0" xfId="0" applyNumberFormat="1" applyFill="1"/>
    <xf numFmtId="169" fontId="0" fillId="0" borderId="0" xfId="0" applyNumberFormat="1" applyFont="1" applyFill="1" applyAlignment="1">
      <alignment horizontal="right"/>
    </xf>
    <xf numFmtId="1" fontId="0" fillId="0" borderId="0" xfId="0" applyNumberFormat="1" applyFill="1" applyAlignment="1">
      <alignment horizontal="center"/>
    </xf>
    <xf numFmtId="169" fontId="16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3" fontId="24" fillId="33" borderId="0" xfId="0" applyNumberFormat="1" applyFont="1" applyFill="1" applyAlignment="1">
      <alignment horizontal="right"/>
    </xf>
    <xf numFmtId="169" fontId="25" fillId="33" borderId="0" xfId="0" applyNumberFormat="1" applyFont="1" applyFill="1" applyAlignment="1">
      <alignment horizontal="center"/>
    </xf>
    <xf numFmtId="168" fontId="24" fillId="33" borderId="0" xfId="0" applyNumberFormat="1" applyFont="1" applyFill="1"/>
    <xf numFmtId="164" fontId="20" fillId="0" borderId="0" xfId="0" applyNumberFormat="1" applyFont="1" applyAlignment="1">
      <alignment horizontal="left" vertical="center"/>
    </xf>
    <xf numFmtId="0" fontId="16" fillId="37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0" fontId="0" fillId="37" borderId="10" xfId="0" applyFont="1" applyFill="1" applyBorder="1" applyAlignment="1">
      <alignment horizontal="center"/>
    </xf>
    <xf numFmtId="0" fontId="16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left"/>
    </xf>
    <xf numFmtId="0" fontId="0" fillId="0" borderId="11" xfId="0" applyFont="1" applyBorder="1"/>
    <xf numFmtId="0" fontId="0" fillId="0" borderId="16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212"/>
  <sheetViews>
    <sheetView tabSelected="1" zoomScale="80" zoomScaleNormal="80" workbookViewId="0">
      <pane xSplit="1" ySplit="2" topLeftCell="AY114" activePane="bottomRight" state="frozen"/>
      <selection pane="topRight" activeCell="B1" sqref="B1"/>
      <selection pane="bottomLeft" activeCell="A2" sqref="A2"/>
      <selection pane="bottomRight" activeCell="BG107" sqref="BG107"/>
    </sheetView>
  </sheetViews>
  <sheetFormatPr defaultRowHeight="14.4" x14ac:dyDescent="0.3"/>
  <cols>
    <col min="1" max="1" width="17.44140625" customWidth="1"/>
    <col min="2" max="17" width="10.109375" customWidth="1"/>
    <col min="18" max="18" width="10.5546875" customWidth="1"/>
    <col min="22" max="22" width="11.5546875" bestFit="1" customWidth="1"/>
    <col min="37" max="37" width="9.6640625" customWidth="1"/>
    <col min="38" max="38" width="10.21875" style="39" bestFit="1" customWidth="1"/>
    <col min="39" max="39" width="12.33203125" style="39" bestFit="1" customWidth="1"/>
    <col min="40" max="55" width="10" customWidth="1"/>
    <col min="56" max="56" width="9.109375" bestFit="1" customWidth="1"/>
    <col min="57" max="57" width="14.5546875" bestFit="1" customWidth="1"/>
    <col min="74" max="74" width="10.77734375" customWidth="1"/>
    <col min="76" max="76" width="10" customWidth="1"/>
    <col min="77" max="77" width="9.77734375" customWidth="1"/>
    <col min="78" max="78" width="11.21875" customWidth="1"/>
  </cols>
  <sheetData>
    <row r="1" spans="1:79" x14ac:dyDescent="0.3">
      <c r="U1" s="83" t="s">
        <v>160</v>
      </c>
      <c r="BF1" s="83" t="s">
        <v>171</v>
      </c>
    </row>
    <row r="2" spans="1:79" ht="52.8" customHeigh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9" t="s">
        <v>17</v>
      </c>
      <c r="S2" s="16" t="s">
        <v>117</v>
      </c>
      <c r="T2" s="45" t="s">
        <v>151</v>
      </c>
      <c r="U2" s="14" t="s">
        <v>118</v>
      </c>
      <c r="V2" s="10" t="s">
        <v>119</v>
      </c>
      <c r="W2" s="10" t="s">
        <v>120</v>
      </c>
      <c r="X2" s="10" t="s">
        <v>121</v>
      </c>
      <c r="Y2" s="10" t="s">
        <v>122</v>
      </c>
      <c r="Z2" s="10" t="s">
        <v>123</v>
      </c>
      <c r="AA2" s="10" t="s">
        <v>124</v>
      </c>
      <c r="AB2" s="10" t="s">
        <v>125</v>
      </c>
      <c r="AC2" s="10" t="s">
        <v>126</v>
      </c>
      <c r="AD2" s="10" t="s">
        <v>127</v>
      </c>
      <c r="AE2" s="10" t="s">
        <v>128</v>
      </c>
      <c r="AF2" s="10" t="s">
        <v>129</v>
      </c>
      <c r="AG2" s="10" t="s">
        <v>130</v>
      </c>
      <c r="AH2" s="10" t="s">
        <v>131</v>
      </c>
      <c r="AI2" s="10" t="s">
        <v>132</v>
      </c>
      <c r="AJ2" s="10" t="s">
        <v>133</v>
      </c>
      <c r="AK2" s="45" t="s">
        <v>134</v>
      </c>
      <c r="AL2" s="36" t="s">
        <v>147</v>
      </c>
      <c r="AM2" s="36" t="s">
        <v>156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12</v>
      </c>
      <c r="AZ2" s="8" t="s">
        <v>13</v>
      </c>
      <c r="BA2" s="8" t="s">
        <v>14</v>
      </c>
      <c r="BB2" s="8" t="s">
        <v>15</v>
      </c>
      <c r="BC2" s="8" t="s">
        <v>16</v>
      </c>
      <c r="BD2" s="44" t="s">
        <v>150</v>
      </c>
      <c r="BF2" s="24" t="s">
        <v>118</v>
      </c>
      <c r="BG2" s="24" t="s">
        <v>119</v>
      </c>
      <c r="BH2" s="24" t="s">
        <v>120</v>
      </c>
      <c r="BI2" s="24" t="s">
        <v>121</v>
      </c>
      <c r="BJ2" s="24" t="s">
        <v>122</v>
      </c>
      <c r="BK2" s="24" t="s">
        <v>123</v>
      </c>
      <c r="BL2" s="24" t="s">
        <v>124</v>
      </c>
      <c r="BM2" s="24" t="s">
        <v>125</v>
      </c>
      <c r="BN2" s="24" t="s">
        <v>126</v>
      </c>
      <c r="BO2" s="24" t="s">
        <v>127</v>
      </c>
      <c r="BP2" s="24" t="s">
        <v>128</v>
      </c>
      <c r="BQ2" s="24" t="s">
        <v>129</v>
      </c>
      <c r="BR2" s="24" t="s">
        <v>130</v>
      </c>
      <c r="BS2" s="24" t="s">
        <v>131</v>
      </c>
      <c r="BT2" s="24" t="s">
        <v>132</v>
      </c>
      <c r="BU2" s="24" t="s">
        <v>133</v>
      </c>
      <c r="BV2" s="16" t="s">
        <v>140</v>
      </c>
      <c r="BW2" s="27" t="s">
        <v>143</v>
      </c>
      <c r="BX2" s="16" t="s">
        <v>141</v>
      </c>
      <c r="BY2" s="16" t="s">
        <v>142</v>
      </c>
      <c r="BZ2" s="56" t="s">
        <v>153</v>
      </c>
    </row>
    <row r="3" spans="1:79" x14ac:dyDescent="0.3">
      <c r="A3" t="s">
        <v>18</v>
      </c>
      <c r="B3" s="37">
        <v>4345</v>
      </c>
      <c r="C3" s="37">
        <v>4772</v>
      </c>
      <c r="D3" s="37">
        <v>3754</v>
      </c>
      <c r="E3" s="37">
        <v>4017</v>
      </c>
      <c r="F3" s="37">
        <v>4790</v>
      </c>
      <c r="G3" s="37">
        <v>5225</v>
      </c>
      <c r="H3" s="37">
        <v>6174</v>
      </c>
      <c r="I3" s="37">
        <v>6605</v>
      </c>
      <c r="J3" s="37">
        <v>6669</v>
      </c>
      <c r="K3" s="37">
        <v>5833</v>
      </c>
      <c r="L3" s="37">
        <v>5490</v>
      </c>
      <c r="M3" s="37">
        <v>5832</v>
      </c>
      <c r="N3" s="37">
        <v>5400</v>
      </c>
      <c r="O3" s="37">
        <v>4420</v>
      </c>
      <c r="P3" s="37">
        <v>3484</v>
      </c>
      <c r="Q3" s="37">
        <v>5754</v>
      </c>
      <c r="R3" s="1">
        <v>82564</v>
      </c>
      <c r="S3" s="7">
        <v>-2.8235820298247449E-2</v>
      </c>
      <c r="T3" s="11">
        <v>0.83677600838011845</v>
      </c>
      <c r="U3" s="6">
        <v>0.82849936948297609</v>
      </c>
      <c r="V3" s="6">
        <v>0.81754130223517973</v>
      </c>
      <c r="W3" s="6">
        <v>0.79607089472560322</v>
      </c>
      <c r="X3" s="6">
        <v>0.81207920792079213</v>
      </c>
      <c r="Y3" s="6">
        <v>0.81087959281056143</v>
      </c>
      <c r="Z3" s="6">
        <v>0.82973860877017569</v>
      </c>
      <c r="AA3" s="6">
        <v>0.82451721242653231</v>
      </c>
      <c r="AB3" s="6">
        <v>0.81746031746031744</v>
      </c>
      <c r="AC3" s="6">
        <v>0.81994645247657294</v>
      </c>
      <c r="AD3" s="6">
        <v>0.84139325143834554</v>
      </c>
      <c r="AE3" s="6">
        <v>0.84673325691829049</v>
      </c>
      <c r="AF3" s="6">
        <v>0.86015729906004224</v>
      </c>
      <c r="AG3" s="6">
        <v>0.8569460390355913</v>
      </c>
      <c r="AH3" s="6">
        <v>0.86291739894551844</v>
      </c>
      <c r="AI3" s="6">
        <v>0.8884552845528455</v>
      </c>
      <c r="AJ3" s="6">
        <v>0.90537303216974674</v>
      </c>
      <c r="AK3" s="1">
        <f t="shared" ref="AK3:AK34" si="0">R3*T3</f>
        <v>69087.574355896097</v>
      </c>
      <c r="AL3">
        <v>126</v>
      </c>
      <c r="AM3" s="42">
        <f>100000*AL3/AK3</f>
        <v>182.37722365374501</v>
      </c>
      <c r="AN3" s="1">
        <v>3599.8297604035311</v>
      </c>
      <c r="AO3" s="1">
        <v>3901.3070942662775</v>
      </c>
      <c r="AP3" s="1">
        <v>2988.4501387999144</v>
      </c>
      <c r="AQ3" s="1">
        <v>3262.1221782178218</v>
      </c>
      <c r="AR3" s="1">
        <v>3884.1132495625893</v>
      </c>
      <c r="AS3" s="1">
        <v>4335.3842308241683</v>
      </c>
      <c r="AT3" s="1">
        <v>5090.5692695214102</v>
      </c>
      <c r="AU3" s="1">
        <v>5399.3253968253966</v>
      </c>
      <c r="AV3" s="1">
        <v>5468.2228915662654</v>
      </c>
      <c r="AW3" s="1">
        <v>4907.8468356398698</v>
      </c>
      <c r="AX3" s="1">
        <v>4648.5655804814151</v>
      </c>
      <c r="AY3" s="1">
        <v>5016.437368118166</v>
      </c>
      <c r="AZ3" s="1">
        <v>4627.5086107921934</v>
      </c>
      <c r="BA3" s="1">
        <v>3814.0949033391917</v>
      </c>
      <c r="BB3" s="1">
        <v>3095.3782113821139</v>
      </c>
      <c r="BC3" s="1">
        <v>5209.5164271047224</v>
      </c>
      <c r="BD3" s="1">
        <v>69248.672146845041</v>
      </c>
      <c r="BE3" s="47"/>
      <c r="BF3" s="25">
        <f>BF$105*AN3/100000</f>
        <v>0.14982825167773045</v>
      </c>
      <c r="BG3" s="25">
        <f>BG$105*AO3/100000</f>
        <v>4.8564311143969564E-2</v>
      </c>
      <c r="BH3" s="25">
        <f t="shared" ref="BH3:BU3" si="1">BH$105*AP3/100000</f>
        <v>3.9416507901604343E-2</v>
      </c>
      <c r="BI3" s="25">
        <f t="shared" si="1"/>
        <v>0.12607739528925604</v>
      </c>
      <c r="BJ3" s="25">
        <f t="shared" si="1"/>
        <v>0.25928573332950083</v>
      </c>
      <c r="BK3" s="25">
        <f t="shared" si="1"/>
        <v>0.39859674360533032</v>
      </c>
      <c r="BL3" s="25">
        <f t="shared" si="1"/>
        <v>0.86993316659200037</v>
      </c>
      <c r="BM3" s="25">
        <f t="shared" si="1"/>
        <v>1.4239655715596409</v>
      </c>
      <c r="BN3" s="25">
        <f t="shared" si="1"/>
        <v>2.1757530847445503</v>
      </c>
      <c r="BO3" s="25">
        <f t="shared" si="1"/>
        <v>2.904006070659694</v>
      </c>
      <c r="BP3" s="25">
        <f t="shared" si="1"/>
        <v>4.8537537067229835</v>
      </c>
      <c r="BQ3" s="25">
        <f t="shared" si="1"/>
        <v>7.9521722285538168</v>
      </c>
      <c r="BR3" s="25">
        <f t="shared" si="1"/>
        <v>11.239738502926517</v>
      </c>
      <c r="BS3" s="25">
        <f t="shared" si="1"/>
        <v>13.929978610855015</v>
      </c>
      <c r="BT3" s="25">
        <f t="shared" si="1"/>
        <v>17.024634641432481</v>
      </c>
      <c r="BU3" s="25">
        <f t="shared" si="1"/>
        <v>82.25412052284841</v>
      </c>
      <c r="BV3" s="26">
        <f>SUM(BF3:BU3)</f>
        <v>145.64982504984249</v>
      </c>
      <c r="BW3">
        <v>126</v>
      </c>
      <c r="BX3" s="1">
        <f>BW3-BV3</f>
        <v>-19.649825049842491</v>
      </c>
      <c r="BY3" s="29">
        <f>100*BX3/BV3</f>
        <v>-13.491142226307632</v>
      </c>
      <c r="BZ3" s="55">
        <f>BX3*100000/BD3</f>
        <v>-28.375742726407982</v>
      </c>
      <c r="CA3" s="25"/>
    </row>
    <row r="4" spans="1:79" x14ac:dyDescent="0.3">
      <c r="A4" t="s">
        <v>19</v>
      </c>
      <c r="B4" s="1">
        <v>1559</v>
      </c>
      <c r="C4" s="1">
        <v>1719</v>
      </c>
      <c r="D4" s="1">
        <v>1670</v>
      </c>
      <c r="E4" s="1">
        <v>1739</v>
      </c>
      <c r="F4" s="1">
        <v>2063</v>
      </c>
      <c r="G4" s="1">
        <v>2407</v>
      </c>
      <c r="H4" s="1">
        <v>2882</v>
      </c>
      <c r="I4" s="1">
        <v>2994</v>
      </c>
      <c r="J4" s="1">
        <v>3339</v>
      </c>
      <c r="K4" s="1">
        <v>2876</v>
      </c>
      <c r="L4" s="1">
        <v>2830</v>
      </c>
      <c r="M4" s="1">
        <v>3220</v>
      </c>
      <c r="N4" s="1">
        <v>2909</v>
      </c>
      <c r="O4" s="1">
        <v>2648</v>
      </c>
      <c r="P4" s="1">
        <v>2207</v>
      </c>
      <c r="Q4" s="1">
        <v>3900</v>
      </c>
      <c r="R4" s="1">
        <v>40962</v>
      </c>
      <c r="S4" s="7">
        <v>-4.9980286198019308E-2</v>
      </c>
      <c r="T4" s="11">
        <v>0.88739940162812814</v>
      </c>
      <c r="U4" s="6">
        <v>0.91572398190045246</v>
      </c>
      <c r="V4" s="6">
        <v>0.89576365663322188</v>
      </c>
      <c r="W4" s="6">
        <v>0.88615081320847711</v>
      </c>
      <c r="X4" s="6">
        <v>0.89174154899443736</v>
      </c>
      <c r="Y4" s="6">
        <v>0.87487249234954101</v>
      </c>
      <c r="Z4" s="6">
        <v>0.84765502045955299</v>
      </c>
      <c r="AA4" s="6">
        <v>0.88129395218002815</v>
      </c>
      <c r="AB4" s="6">
        <v>0.86785714285714288</v>
      </c>
      <c r="AC4" s="6">
        <v>0.87277521423862892</v>
      </c>
      <c r="AD4" s="6">
        <v>0.88766647365373486</v>
      </c>
      <c r="AE4" s="6">
        <v>0.89694295619287745</v>
      </c>
      <c r="AF4" s="6">
        <v>0.88993923024983124</v>
      </c>
      <c r="AG4" s="6">
        <v>0.88706525986713558</v>
      </c>
      <c r="AH4" s="6">
        <v>0.89210019267822738</v>
      </c>
      <c r="AI4" s="6">
        <v>0.89563365282215124</v>
      </c>
      <c r="AJ4" s="6">
        <v>0.93393939393939396</v>
      </c>
      <c r="AK4" s="1">
        <f t="shared" si="0"/>
        <v>36349.654289491387</v>
      </c>
      <c r="AL4">
        <v>45</v>
      </c>
      <c r="AM4" s="42">
        <f t="shared" ref="AM4:AM67" si="2">100000*AL4/AK4</f>
        <v>123.79760104901302</v>
      </c>
      <c r="AN4" s="1">
        <v>1427.6136877828053</v>
      </c>
      <c r="AO4" s="1">
        <v>1539.8177257525085</v>
      </c>
      <c r="AP4" s="1">
        <v>1479.8718580581567</v>
      </c>
      <c r="AQ4" s="1">
        <v>1550.7385537013265</v>
      </c>
      <c r="AR4" s="1">
        <v>1804.861951717103</v>
      </c>
      <c r="AS4" s="1">
        <v>2040.3056342461441</v>
      </c>
      <c r="AT4" s="1">
        <v>2539.8891701828411</v>
      </c>
      <c r="AU4" s="1">
        <v>2598.3642857142859</v>
      </c>
      <c r="AV4" s="1">
        <v>2914.1964403427819</v>
      </c>
      <c r="AW4" s="1">
        <v>2552.9287782281413</v>
      </c>
      <c r="AX4" s="1">
        <v>2538.348566025843</v>
      </c>
      <c r="AY4" s="1">
        <v>2865.6043214044566</v>
      </c>
      <c r="AZ4" s="1">
        <v>2580.4728409534973</v>
      </c>
      <c r="BA4" s="1">
        <v>2362.2813102119462</v>
      </c>
      <c r="BB4" s="1">
        <v>1976.6634717784877</v>
      </c>
      <c r="BC4" s="1">
        <v>3642.3636363636365</v>
      </c>
      <c r="BD4" s="1">
        <v>36414.322232463965</v>
      </c>
      <c r="BE4" s="47"/>
      <c r="BF4" s="25">
        <f t="shared" ref="BF4:BF67" si="3">BF$105*AN4/100000</f>
        <v>5.9418605086402149E-2</v>
      </c>
      <c r="BG4" s="25">
        <f t="shared" ref="BG4:BG67" si="4">BG$105*AO4/100000</f>
        <v>1.9167982763609741E-2</v>
      </c>
      <c r="BH4" s="25">
        <f t="shared" ref="BH4:BH67" si="5">BH$105*AP4/100000</f>
        <v>1.9518940613791079E-2</v>
      </c>
      <c r="BI4" s="25">
        <f t="shared" ref="BI4:BI67" si="6">BI$105*AQ4/100000</f>
        <v>5.9934320955478432E-2</v>
      </c>
      <c r="BJ4" s="25">
        <f t="shared" ref="BJ4:BJ67" si="7">BJ$105*AR4/100000</f>
        <v>0.12048437433233554</v>
      </c>
      <c r="BK4" s="25">
        <f t="shared" ref="BK4:BK67" si="8">BK$105*AS4/100000</f>
        <v>0.18758641413785793</v>
      </c>
      <c r="BL4" s="25">
        <f t="shared" ref="BL4:BL67" si="9">BL$105*AT4/100000</f>
        <v>0.43404454622373034</v>
      </c>
      <c r="BM4" s="25">
        <f t="shared" ref="BM4:BM67" si="10">BM$105*AU4/100000</f>
        <v>0.68526732754479902</v>
      </c>
      <c r="BN4" s="25">
        <f t="shared" ref="BN4:BN67" si="11">BN$105*AV4/100000</f>
        <v>1.1595306227195985</v>
      </c>
      <c r="BO4" s="25">
        <f t="shared" ref="BO4:BO67" si="12">BO$105*AW4/100000</f>
        <v>1.5105851747652961</v>
      </c>
      <c r="BP4" s="25">
        <f t="shared" ref="BP4:BP67" si="13">BP$105*AX4/100000</f>
        <v>2.6503915128216753</v>
      </c>
      <c r="BQ4" s="25">
        <f t="shared" ref="BQ4:BQ67" si="14">BQ$105*AY4/100000</f>
        <v>4.5426220703010163</v>
      </c>
      <c r="BR4" s="25">
        <f t="shared" ref="BR4:BR67" si="15">BR$105*AZ4/100000</f>
        <v>6.2677009133119626</v>
      </c>
      <c r="BS4" s="25">
        <f t="shared" ref="BS4:BS67" si="16">BS$105*BA4/100000</f>
        <v>8.6276112571991135</v>
      </c>
      <c r="BT4" s="25">
        <f t="shared" ref="BT4:BT67" si="17">BT$105*BB4/100000</f>
        <v>10.87168388417011</v>
      </c>
      <c r="BU4" s="25">
        <f t="shared" ref="BU4:BU67" si="18">BU$105*BC4/100000</f>
        <v>57.510024534081843</v>
      </c>
      <c r="BV4" s="26">
        <f>SUM(BF4:BU4)</f>
        <v>94.725572481028621</v>
      </c>
      <c r="BW4">
        <v>45</v>
      </c>
      <c r="BX4" s="1">
        <f t="shared" ref="BX4:BX67" si="19">BW4-BV4</f>
        <v>-49.725572481028621</v>
      </c>
      <c r="BY4" s="29">
        <f>100*BX4/BV4</f>
        <v>-52.494348863383777</v>
      </c>
      <c r="BZ4" s="55">
        <f t="shared" ref="BZ4:BZ67" si="20">BX4*100000/BD4</f>
        <v>-136.55498560041153</v>
      </c>
    </row>
    <row r="5" spans="1:79" x14ac:dyDescent="0.3">
      <c r="A5" t="s">
        <v>20</v>
      </c>
      <c r="B5" s="1">
        <v>5992</v>
      </c>
      <c r="C5" s="1">
        <v>5732</v>
      </c>
      <c r="D5" s="1">
        <v>5538</v>
      </c>
      <c r="E5" s="1">
        <v>6456</v>
      </c>
      <c r="F5" s="1">
        <v>8316</v>
      </c>
      <c r="G5" s="1">
        <v>7948</v>
      </c>
      <c r="H5" s="1">
        <v>7617</v>
      </c>
      <c r="I5" s="1">
        <v>6852</v>
      </c>
      <c r="J5" s="1">
        <v>6441</v>
      </c>
      <c r="K5" s="1">
        <v>6311</v>
      </c>
      <c r="L5" s="1">
        <v>5836</v>
      </c>
      <c r="M5" s="1">
        <v>4412</v>
      </c>
      <c r="N5" s="1">
        <v>3099</v>
      </c>
      <c r="O5" s="1">
        <v>2030</v>
      </c>
      <c r="P5" s="1">
        <v>1132</v>
      </c>
      <c r="Q5" s="1">
        <v>1007</v>
      </c>
      <c r="R5" s="1">
        <v>84719</v>
      </c>
      <c r="S5" s="7">
        <v>0.28636936485522102</v>
      </c>
      <c r="T5" s="11">
        <v>0.4913223705188357</v>
      </c>
      <c r="U5" s="6">
        <v>0.5834808259587021</v>
      </c>
      <c r="V5" s="6">
        <v>0.51634580457682533</v>
      </c>
      <c r="W5" s="6">
        <v>0.47377223658202827</v>
      </c>
      <c r="X5" s="6">
        <v>0.46863038775170579</v>
      </c>
      <c r="Y5" s="6">
        <v>0.46250797702616464</v>
      </c>
      <c r="Z5" s="6">
        <v>0.46641359960389506</v>
      </c>
      <c r="AA5" s="6">
        <v>0.47822431478056165</v>
      </c>
      <c r="AB5" s="6">
        <v>0.48661759785881564</v>
      </c>
      <c r="AC5" s="6">
        <v>0.47442025137192423</v>
      </c>
      <c r="AD5" s="6">
        <v>0.48327222731439046</v>
      </c>
      <c r="AE5" s="6">
        <v>0.49147727272727271</v>
      </c>
      <c r="AF5" s="6">
        <v>0.52115915363385468</v>
      </c>
      <c r="AG5" s="6">
        <v>0.50812064965197212</v>
      </c>
      <c r="AH5" s="6">
        <v>0.5092592592592593</v>
      </c>
      <c r="AI5" s="6">
        <v>0.58043478260869563</v>
      </c>
      <c r="AJ5" s="6">
        <v>0.61837455830388688</v>
      </c>
      <c r="AK5" s="1">
        <f t="shared" si="0"/>
        <v>41624.339907985239</v>
      </c>
      <c r="AL5">
        <v>20</v>
      </c>
      <c r="AM5" s="42">
        <f t="shared" si="2"/>
        <v>48.048810009268607</v>
      </c>
      <c r="AN5" s="1">
        <v>3496.217109144543</v>
      </c>
      <c r="AO5" s="1">
        <v>2959.6941518343629</v>
      </c>
      <c r="AP5" s="1">
        <v>2623.7506461912726</v>
      </c>
      <c r="AQ5" s="1">
        <v>3025.4777833250128</v>
      </c>
      <c r="AR5" s="1">
        <v>3846.2163369495852</v>
      </c>
      <c r="AS5" s="1">
        <v>3707.0552896517579</v>
      </c>
      <c r="AT5" s="1">
        <v>3642.6346056835382</v>
      </c>
      <c r="AU5" s="1">
        <v>3334.3037805286049</v>
      </c>
      <c r="AV5" s="1">
        <v>3055.7408390865639</v>
      </c>
      <c r="AW5" s="1">
        <v>3049.9310265811182</v>
      </c>
      <c r="AX5" s="1">
        <v>2868.2613636363635</v>
      </c>
      <c r="AY5" s="1">
        <v>2299.3541858325671</v>
      </c>
      <c r="AZ5" s="1">
        <v>1574.6658932714615</v>
      </c>
      <c r="BA5" s="1">
        <v>1033.7962962962963</v>
      </c>
      <c r="BB5" s="1">
        <v>657.05217391304348</v>
      </c>
      <c r="BC5" s="1">
        <v>622.7031802120141</v>
      </c>
      <c r="BD5" s="1">
        <v>41796.854662138103</v>
      </c>
      <c r="BE5" s="47"/>
      <c r="BF5" s="25">
        <f t="shared" si="3"/>
        <v>0.14551579708318643</v>
      </c>
      <c r="BG5" s="25">
        <f t="shared" si="4"/>
        <v>3.6842910390704205E-2</v>
      </c>
      <c r="BH5" s="25">
        <f t="shared" si="5"/>
        <v>3.4606261866215467E-2</v>
      </c>
      <c r="BI5" s="25">
        <f t="shared" si="6"/>
        <v>0.11693135253306861</v>
      </c>
      <c r="BJ5" s="25">
        <f t="shared" si="7"/>
        <v>0.25675590782070723</v>
      </c>
      <c r="BK5" s="25">
        <f t="shared" si="8"/>
        <v>0.34082796083317524</v>
      </c>
      <c r="BL5" s="25">
        <f t="shared" si="9"/>
        <v>0.62249396668318047</v>
      </c>
      <c r="BM5" s="25">
        <f t="shared" si="10"/>
        <v>0.87935685287378595</v>
      </c>
      <c r="BN5" s="25">
        <f t="shared" si="11"/>
        <v>1.2158497721584549</v>
      </c>
      <c r="BO5" s="25">
        <f t="shared" si="12"/>
        <v>1.8046647568475249</v>
      </c>
      <c r="BP5" s="25">
        <f t="shared" si="13"/>
        <v>2.9948666926537251</v>
      </c>
      <c r="BQ5" s="25">
        <f t="shared" si="14"/>
        <v>3.6449892938753021</v>
      </c>
      <c r="BR5" s="25">
        <f t="shared" si="15"/>
        <v>3.8247001482766603</v>
      </c>
      <c r="BS5" s="25">
        <f t="shared" si="16"/>
        <v>3.7756691063929373</v>
      </c>
      <c r="BT5" s="25">
        <f t="shared" si="17"/>
        <v>3.6137985206770051</v>
      </c>
      <c r="BU5" s="25">
        <f t="shared" si="18"/>
        <v>9.8319878921250154</v>
      </c>
      <c r="BV5" s="26">
        <f>SUM(BF5:BU5)</f>
        <v>33.139857193090648</v>
      </c>
      <c r="BW5">
        <v>20</v>
      </c>
      <c r="BX5" s="1">
        <f t="shared" si="19"/>
        <v>-13.139857193090648</v>
      </c>
      <c r="BY5" s="29">
        <f>100*BX5/BV5</f>
        <v>-39.649709763475336</v>
      </c>
      <c r="BZ5" s="55">
        <f t="shared" si="20"/>
        <v>-31.43743063755813</v>
      </c>
    </row>
    <row r="6" spans="1:79" x14ac:dyDescent="0.3">
      <c r="A6" t="s">
        <v>21</v>
      </c>
      <c r="B6" s="1">
        <v>4871</v>
      </c>
      <c r="C6" s="1">
        <v>5150</v>
      </c>
      <c r="D6" s="1">
        <v>4560</v>
      </c>
      <c r="E6" s="1">
        <v>5126</v>
      </c>
      <c r="F6" s="1">
        <v>6299</v>
      </c>
      <c r="G6" s="1">
        <v>6074</v>
      </c>
      <c r="H6" s="1">
        <v>6829</v>
      </c>
      <c r="I6" s="1">
        <v>7084</v>
      </c>
      <c r="J6" s="1">
        <v>6441</v>
      </c>
      <c r="K6" s="1">
        <v>6010</v>
      </c>
      <c r="L6" s="1">
        <v>5786</v>
      </c>
      <c r="M6" s="1">
        <v>5295</v>
      </c>
      <c r="N6" s="1">
        <v>4860</v>
      </c>
      <c r="O6" s="1">
        <v>3896</v>
      </c>
      <c r="P6" s="1">
        <v>3127</v>
      </c>
      <c r="Q6" s="1">
        <v>4460</v>
      </c>
      <c r="R6" s="1">
        <v>85868</v>
      </c>
      <c r="S6" s="7">
        <v>-4.1887036665104516E-2</v>
      </c>
      <c r="T6" s="11">
        <v>0.69586708620651183</v>
      </c>
      <c r="U6" s="6">
        <v>0.73007103393843731</v>
      </c>
      <c r="V6" s="6">
        <v>0.68621436304583183</v>
      </c>
      <c r="W6" s="6">
        <v>0.66913351834720936</v>
      </c>
      <c r="X6" s="6">
        <v>0.66148919135308248</v>
      </c>
      <c r="Y6" s="6">
        <v>0.6786345709234326</v>
      </c>
      <c r="Z6" s="6">
        <v>0.68807921797638694</v>
      </c>
      <c r="AA6" s="6">
        <v>0.67829670329670333</v>
      </c>
      <c r="AB6" s="6">
        <v>0.67261034785150542</v>
      </c>
      <c r="AC6" s="6">
        <v>0.69327097163548579</v>
      </c>
      <c r="AD6" s="6">
        <v>0.70635950681375725</v>
      </c>
      <c r="AE6" s="6">
        <v>0.70911295911295913</v>
      </c>
      <c r="AF6" s="6">
        <v>0.7207562850612923</v>
      </c>
      <c r="AG6" s="6">
        <v>0.72235872235872234</v>
      </c>
      <c r="AH6" s="6">
        <v>0.72928526249209358</v>
      </c>
      <c r="AI6" s="6">
        <v>0.72730654761904767</v>
      </c>
      <c r="AJ6" s="6">
        <v>0.75137665198237891</v>
      </c>
      <c r="AK6" s="1">
        <f t="shared" si="0"/>
        <v>59752.714958380755</v>
      </c>
      <c r="AL6">
        <v>90</v>
      </c>
      <c r="AM6" s="42">
        <f t="shared" si="2"/>
        <v>150.62077106067437</v>
      </c>
      <c r="AN6" s="1">
        <v>3556.1760063141282</v>
      </c>
      <c r="AO6" s="1">
        <v>3534.003969686034</v>
      </c>
      <c r="AP6" s="1">
        <v>3051.2488436632748</v>
      </c>
      <c r="AQ6" s="1">
        <v>3390.7935948759009</v>
      </c>
      <c r="AR6" s="1">
        <v>4274.7191622467017</v>
      </c>
      <c r="AS6" s="1">
        <v>4179.3931699885743</v>
      </c>
      <c r="AT6" s="1">
        <v>4632.0881868131873</v>
      </c>
      <c r="AU6" s="1">
        <v>4764.7717041800643</v>
      </c>
      <c r="AV6" s="1">
        <v>4465.3583283041644</v>
      </c>
      <c r="AW6" s="1">
        <v>4245.2206359506808</v>
      </c>
      <c r="AX6" s="1">
        <v>4102.9275814275816</v>
      </c>
      <c r="AY6" s="1">
        <v>3816.4045293995428</v>
      </c>
      <c r="AZ6" s="1">
        <v>3510.6633906633906</v>
      </c>
      <c r="BA6" s="1">
        <v>2841.2953826691964</v>
      </c>
      <c r="BB6" s="1">
        <v>2274.2875744047619</v>
      </c>
      <c r="BC6" s="1">
        <v>3351.1398678414098</v>
      </c>
      <c r="BD6" s="1">
        <v>59990.491928428601</v>
      </c>
      <c r="BE6" s="47"/>
      <c r="BF6" s="25">
        <f t="shared" si="3"/>
        <v>0.14801134196540797</v>
      </c>
      <c r="BG6" s="25">
        <f t="shared" si="4"/>
        <v>4.3992042723346302E-2</v>
      </c>
      <c r="BH6" s="25">
        <f t="shared" si="5"/>
        <v>4.0244798664873085E-2</v>
      </c>
      <c r="BI6" s="25">
        <f t="shared" si="6"/>
        <v>0.13105040248339248</v>
      </c>
      <c r="BJ6" s="25">
        <f t="shared" si="7"/>
        <v>0.28536080735689812</v>
      </c>
      <c r="BK6" s="25">
        <f t="shared" si="8"/>
        <v>0.38425487087383575</v>
      </c>
      <c r="BL6" s="25">
        <f t="shared" si="9"/>
        <v>0.79158281342209036</v>
      </c>
      <c r="BM6" s="25">
        <f t="shared" si="10"/>
        <v>1.2566145517147795</v>
      </c>
      <c r="BN6" s="25">
        <f t="shared" si="11"/>
        <v>1.7767229591686839</v>
      </c>
      <c r="BO6" s="25">
        <f t="shared" si="12"/>
        <v>2.5119256796210263</v>
      </c>
      <c r="BP6" s="25">
        <f t="shared" si="13"/>
        <v>4.2840311945664098</v>
      </c>
      <c r="BQ6" s="25">
        <f t="shared" si="14"/>
        <v>6.0498524918298457</v>
      </c>
      <c r="BR6" s="25">
        <f t="shared" si="15"/>
        <v>8.5270372897477564</v>
      </c>
      <c r="BS6" s="25">
        <f t="shared" si="16"/>
        <v>10.377084186618415</v>
      </c>
      <c r="BT6" s="25">
        <f t="shared" si="17"/>
        <v>12.508621686815589</v>
      </c>
      <c r="BU6" s="25">
        <f t="shared" si="18"/>
        <v>52.911832880339738</v>
      </c>
      <c r="BV6" s="26">
        <f t="shared" ref="BV6:BV69" si="21">SUM(BF6:BU6)</f>
        <v>102.02821999791209</v>
      </c>
      <c r="BW6">
        <v>90</v>
      </c>
      <c r="BX6" s="1">
        <f t="shared" si="19"/>
        <v>-12.028219997912089</v>
      </c>
      <c r="BY6" s="29">
        <f t="shared" ref="BY6:BY69" si="22">100*BX6/BV6</f>
        <v>-11.789110893200169</v>
      </c>
      <c r="BZ6" s="55">
        <f t="shared" si="20"/>
        <v>-20.050210643817199</v>
      </c>
    </row>
    <row r="7" spans="1:79" x14ac:dyDescent="0.3">
      <c r="A7" t="s">
        <v>22</v>
      </c>
      <c r="B7" s="1">
        <v>5754</v>
      </c>
      <c r="C7" s="1">
        <v>6098</v>
      </c>
      <c r="D7" s="1">
        <v>5525</v>
      </c>
      <c r="E7" s="1">
        <v>5930</v>
      </c>
      <c r="F7" s="1">
        <v>7316</v>
      </c>
      <c r="G7" s="1">
        <v>7213</v>
      </c>
      <c r="H7" s="1">
        <v>8179</v>
      </c>
      <c r="I7" s="1">
        <v>8828</v>
      </c>
      <c r="J7" s="1">
        <v>8330</v>
      </c>
      <c r="K7" s="1">
        <v>7233</v>
      </c>
      <c r="L7" s="1">
        <v>6202</v>
      </c>
      <c r="M7" s="1">
        <v>5937</v>
      </c>
      <c r="N7" s="1">
        <v>5291</v>
      </c>
      <c r="O7" s="1">
        <v>4542</v>
      </c>
      <c r="P7" s="1">
        <v>3516</v>
      </c>
      <c r="Q7" s="1">
        <v>4568</v>
      </c>
      <c r="R7" s="1">
        <v>100462</v>
      </c>
      <c r="S7" s="7">
        <v>-4.566396564990638E-2</v>
      </c>
      <c r="T7" s="11">
        <v>0.61482487721931434</v>
      </c>
      <c r="U7" s="6">
        <v>0.65417680454176808</v>
      </c>
      <c r="V7" s="6">
        <v>0.61702786377708974</v>
      </c>
      <c r="W7" s="6">
        <v>0.58084069047305309</v>
      </c>
      <c r="X7" s="6">
        <v>0.59146830703396636</v>
      </c>
      <c r="Y7" s="6">
        <v>0.60941547471562107</v>
      </c>
      <c r="Z7" s="6">
        <v>0.6113413524714445</v>
      </c>
      <c r="AA7" s="6">
        <v>0.60392902408111537</v>
      </c>
      <c r="AB7" s="6">
        <v>0.5975697786333013</v>
      </c>
      <c r="AC7" s="6">
        <v>0.60800886795067199</v>
      </c>
      <c r="AD7" s="6">
        <v>0.61669286837215953</v>
      </c>
      <c r="AE7" s="6">
        <v>0.62971071149335422</v>
      </c>
      <c r="AF7" s="6">
        <v>0.62756443976854293</v>
      </c>
      <c r="AG7" s="6">
        <v>0.62284253142978907</v>
      </c>
      <c r="AH7" s="6">
        <v>0.63947890116114414</v>
      </c>
      <c r="AI7" s="6">
        <v>0.65265082266910424</v>
      </c>
      <c r="AJ7" s="6">
        <v>0.65343633457645178</v>
      </c>
      <c r="AK7" s="1">
        <f t="shared" si="0"/>
        <v>61766.53681520676</v>
      </c>
      <c r="AL7">
        <v>116</v>
      </c>
      <c r="AM7" s="42">
        <f t="shared" si="2"/>
        <v>187.80395661011238</v>
      </c>
      <c r="AN7" s="1">
        <v>3764.1333333333337</v>
      </c>
      <c r="AO7" s="1">
        <v>3762.635913312693</v>
      </c>
      <c r="AP7" s="1">
        <v>3209.1448148636182</v>
      </c>
      <c r="AQ7" s="1">
        <v>3507.4070607114204</v>
      </c>
      <c r="AR7" s="1">
        <v>4458.4836130194835</v>
      </c>
      <c r="AS7" s="1">
        <v>4409.6051753765296</v>
      </c>
      <c r="AT7" s="1">
        <v>4939.5354879594424</v>
      </c>
      <c r="AU7" s="1">
        <v>5275.3460057747834</v>
      </c>
      <c r="AV7" s="1">
        <v>5064.713870029098</v>
      </c>
      <c r="AW7" s="1">
        <v>4460.5395169358299</v>
      </c>
      <c r="AX7" s="1">
        <v>3905.465832681783</v>
      </c>
      <c r="AY7" s="1">
        <v>3725.8500789058394</v>
      </c>
      <c r="AZ7" s="1">
        <v>3295.4598337950138</v>
      </c>
      <c r="BA7" s="1">
        <v>2904.5131690739167</v>
      </c>
      <c r="BB7" s="1">
        <v>2294.7202925045704</v>
      </c>
      <c r="BC7" s="1">
        <v>2984.8971763452319</v>
      </c>
      <c r="BD7" s="1">
        <v>61962.451174622576</v>
      </c>
      <c r="BE7" s="47"/>
      <c r="BF7" s="25">
        <f t="shared" si="3"/>
        <v>0.15666671869282545</v>
      </c>
      <c r="BG7" s="25">
        <f t="shared" si="4"/>
        <v>4.6838102410381478E-2</v>
      </c>
      <c r="BH7" s="25">
        <f t="shared" si="5"/>
        <v>4.2327385794450931E-2</v>
      </c>
      <c r="BI7" s="25">
        <f t="shared" si="6"/>
        <v>0.13555738328453071</v>
      </c>
      <c r="BJ7" s="25">
        <f t="shared" si="7"/>
        <v>0.2976280862226417</v>
      </c>
      <c r="BK7" s="25">
        <f t="shared" si="8"/>
        <v>0.40542064322547056</v>
      </c>
      <c r="BL7" s="25">
        <f t="shared" si="9"/>
        <v>0.84412283204980498</v>
      </c>
      <c r="BM7" s="25">
        <f t="shared" si="10"/>
        <v>1.391268452667195</v>
      </c>
      <c r="BN7" s="25">
        <f t="shared" si="11"/>
        <v>2.0152007415535285</v>
      </c>
      <c r="BO7" s="25">
        <f t="shared" si="12"/>
        <v>2.6393313135882082</v>
      </c>
      <c r="BP7" s="25">
        <f t="shared" si="13"/>
        <v>4.0778534654761236</v>
      </c>
      <c r="BQ7" s="25">
        <f t="shared" si="14"/>
        <v>5.9063034881156593</v>
      </c>
      <c r="BR7" s="25">
        <f t="shared" si="15"/>
        <v>8.004330168585609</v>
      </c>
      <c r="BS7" s="25">
        <f t="shared" si="16"/>
        <v>10.607970526565641</v>
      </c>
      <c r="BT7" s="25">
        <f t="shared" si="17"/>
        <v>12.621001995981525</v>
      </c>
      <c r="BU7" s="25">
        <f t="shared" si="18"/>
        <v>47.129152105939824</v>
      </c>
      <c r="BV7" s="26">
        <f t="shared" si="21"/>
        <v>96.320973410153414</v>
      </c>
      <c r="BW7">
        <v>116</v>
      </c>
      <c r="BX7" s="1">
        <f t="shared" si="19"/>
        <v>19.679026589846586</v>
      </c>
      <c r="BY7" s="29">
        <f t="shared" si="22"/>
        <v>20.430676614997928</v>
      </c>
      <c r="BZ7" s="55">
        <f t="shared" si="20"/>
        <v>31.759599913804497</v>
      </c>
    </row>
    <row r="8" spans="1:79" x14ac:dyDescent="0.3">
      <c r="A8" t="s">
        <v>23</v>
      </c>
      <c r="B8">
        <v>948</v>
      </c>
      <c r="C8" s="1">
        <v>1055</v>
      </c>
      <c r="D8">
        <v>773</v>
      </c>
      <c r="E8">
        <v>778</v>
      </c>
      <c r="F8">
        <v>823</v>
      </c>
      <c r="G8">
        <v>942</v>
      </c>
      <c r="H8" s="1">
        <v>1317</v>
      </c>
      <c r="I8" s="1">
        <v>1560</v>
      </c>
      <c r="J8" s="1">
        <v>1491</v>
      </c>
      <c r="K8" s="1">
        <v>1270</v>
      </c>
      <c r="L8">
        <v>959</v>
      </c>
      <c r="M8">
        <v>941</v>
      </c>
      <c r="N8">
        <v>898</v>
      </c>
      <c r="O8">
        <v>739</v>
      </c>
      <c r="P8">
        <v>630</v>
      </c>
      <c r="Q8">
        <v>991</v>
      </c>
      <c r="R8" s="1">
        <v>16115</v>
      </c>
      <c r="S8" s="7">
        <v>0.12041994020718905</v>
      </c>
      <c r="T8" s="11">
        <v>0.81276506987415698</v>
      </c>
      <c r="U8" s="6">
        <v>0.78206896551724137</v>
      </c>
      <c r="V8" s="6">
        <v>0.7565597667638484</v>
      </c>
      <c r="W8" s="6">
        <v>0.70437405731523384</v>
      </c>
      <c r="X8" s="6">
        <v>0.71256684491978606</v>
      </c>
      <c r="Y8" s="6">
        <v>0.80792420327304049</v>
      </c>
      <c r="Z8" s="6">
        <v>0.79243986254295529</v>
      </c>
      <c r="AA8" s="6">
        <v>0.8115330520393812</v>
      </c>
      <c r="AB8" s="6">
        <v>0.8154471544715447</v>
      </c>
      <c r="AC8" s="6">
        <v>0.7795527156549521</v>
      </c>
      <c r="AD8" s="6">
        <v>0.8486772486772487</v>
      </c>
      <c r="AE8" s="6">
        <v>0.83118279569892473</v>
      </c>
      <c r="AF8" s="6">
        <v>0.83144654088050318</v>
      </c>
      <c r="AG8" s="6">
        <v>0.86052998605299857</v>
      </c>
      <c r="AH8" s="6">
        <v>0.86262626262626263</v>
      </c>
      <c r="AI8" s="6">
        <v>0.86823529411764711</v>
      </c>
      <c r="AJ8" s="6">
        <v>0.93123209169054444</v>
      </c>
      <c r="AK8" s="1">
        <f t="shared" si="0"/>
        <v>13097.709101022039</v>
      </c>
      <c r="AL8">
        <v>16</v>
      </c>
      <c r="AM8" s="42">
        <f t="shared" si="2"/>
        <v>122.15876743476834</v>
      </c>
      <c r="AN8" s="1">
        <v>741.40137931034485</v>
      </c>
      <c r="AO8" s="1">
        <v>798.17055393586008</v>
      </c>
      <c r="AP8" s="1">
        <v>544.4811463046758</v>
      </c>
      <c r="AQ8" s="1">
        <v>554.37700534759358</v>
      </c>
      <c r="AR8" s="1">
        <v>664.9216192937123</v>
      </c>
      <c r="AS8" s="1">
        <v>746.47835051546383</v>
      </c>
      <c r="AT8" s="1">
        <v>1068.789029535865</v>
      </c>
      <c r="AU8" s="1">
        <v>1272.0975609756097</v>
      </c>
      <c r="AV8" s="1">
        <v>1162.3130990415336</v>
      </c>
      <c r="AW8" s="1">
        <v>1077.8201058201059</v>
      </c>
      <c r="AX8" s="1">
        <v>797.10430107526884</v>
      </c>
      <c r="AY8" s="1">
        <v>782.39119496855346</v>
      </c>
      <c r="AZ8" s="1">
        <v>772.75592747559267</v>
      </c>
      <c r="BA8" s="1">
        <v>637.48080808080806</v>
      </c>
      <c r="BB8" s="1">
        <v>546.98823529411766</v>
      </c>
      <c r="BC8" s="1">
        <v>922.85100286532952</v>
      </c>
      <c r="BD8" s="1">
        <v>13090.421319840436</v>
      </c>
      <c r="BE8" s="47"/>
      <c r="BF8" s="25">
        <f t="shared" si="3"/>
        <v>3.0857812687529636E-2</v>
      </c>
      <c r="BG8" s="25">
        <f t="shared" si="4"/>
        <v>9.9357990003567671E-3</v>
      </c>
      <c r="BH8" s="25">
        <f t="shared" si="5"/>
        <v>7.1814968993296488E-3</v>
      </c>
      <c r="BI8" s="25">
        <f t="shared" si="6"/>
        <v>2.1426054888191715E-2</v>
      </c>
      <c r="BJ8" s="25">
        <f t="shared" si="7"/>
        <v>4.4387142852908519E-2</v>
      </c>
      <c r="BK8" s="25">
        <f t="shared" si="8"/>
        <v>6.8631480820508114E-2</v>
      </c>
      <c r="BL8" s="25">
        <f t="shared" si="9"/>
        <v>0.18264657166139278</v>
      </c>
      <c r="BM8" s="25">
        <f t="shared" si="10"/>
        <v>0.33549063954532338</v>
      </c>
      <c r="BN8" s="25">
        <f t="shared" si="11"/>
        <v>0.46247315825018598</v>
      </c>
      <c r="BO8" s="25">
        <f t="shared" si="12"/>
        <v>0.63775342532110257</v>
      </c>
      <c r="BP8" s="25">
        <f t="shared" si="13"/>
        <v>0.8322885606334165</v>
      </c>
      <c r="BQ8" s="25">
        <f t="shared" si="14"/>
        <v>1.2402645694404308</v>
      </c>
      <c r="BR8" s="25">
        <f t="shared" si="15"/>
        <v>1.8769440063613856</v>
      </c>
      <c r="BS8" s="25">
        <f t="shared" si="16"/>
        <v>2.3282310079966333</v>
      </c>
      <c r="BT8" s="25">
        <f t="shared" si="17"/>
        <v>3.0084449211413951</v>
      </c>
      <c r="BU8" s="25">
        <f t="shared" si="18"/>
        <v>14.571083262041594</v>
      </c>
      <c r="BV8" s="26">
        <f t="shared" si="21"/>
        <v>25.658039909541685</v>
      </c>
      <c r="BW8">
        <v>16</v>
      </c>
      <c r="BX8" s="1">
        <f t="shared" si="19"/>
        <v>-9.6580399095416851</v>
      </c>
      <c r="BY8" s="29">
        <f t="shared" si="22"/>
        <v>-37.641378466911121</v>
      </c>
      <c r="BZ8" s="55">
        <f t="shared" si="20"/>
        <v>-73.779442796875614</v>
      </c>
    </row>
    <row r="9" spans="1:79" x14ac:dyDescent="0.3">
      <c r="A9" t="s">
        <v>24</v>
      </c>
      <c r="B9" s="1">
        <v>3907</v>
      </c>
      <c r="C9" s="1">
        <v>4211</v>
      </c>
      <c r="D9" s="1">
        <v>2740</v>
      </c>
      <c r="E9" s="1">
        <v>2525</v>
      </c>
      <c r="F9" s="1">
        <v>2854</v>
      </c>
      <c r="G9" s="1">
        <v>3722</v>
      </c>
      <c r="H9" s="1">
        <v>7067</v>
      </c>
      <c r="I9" s="1">
        <v>9175</v>
      </c>
      <c r="J9" s="1">
        <v>7647</v>
      </c>
      <c r="K9" s="1">
        <v>5657</v>
      </c>
      <c r="L9" s="1">
        <v>4789</v>
      </c>
      <c r="M9" s="1">
        <v>4395</v>
      </c>
      <c r="N9" s="1">
        <v>4093</v>
      </c>
      <c r="O9" s="1">
        <v>3582</v>
      </c>
      <c r="P9" s="1">
        <v>2794</v>
      </c>
      <c r="Q9" s="1">
        <v>4077</v>
      </c>
      <c r="R9" s="1">
        <v>73235</v>
      </c>
      <c r="S9" s="7">
        <v>5.4347826086956541E-2</v>
      </c>
      <c r="T9" s="11">
        <v>0.73531528937517998</v>
      </c>
      <c r="U9" s="6">
        <v>0.73489061920652576</v>
      </c>
      <c r="V9" s="6">
        <v>0.6691542288557214</v>
      </c>
      <c r="W9" s="6">
        <v>0.65651180502665651</v>
      </c>
      <c r="X9" s="6">
        <v>0.6716200466200466</v>
      </c>
      <c r="Y9" s="6">
        <v>0.71708723864455659</v>
      </c>
      <c r="Z9" s="6">
        <v>0.7391871332319061</v>
      </c>
      <c r="AA9" s="6">
        <v>0.73322038316173599</v>
      </c>
      <c r="AB9" s="6">
        <v>0.71112282551396944</v>
      </c>
      <c r="AC9" s="6">
        <v>0.71619950535861499</v>
      </c>
      <c r="AD9" s="6">
        <v>0.72871987618837053</v>
      </c>
      <c r="AE9" s="6">
        <v>0.74426685198054199</v>
      </c>
      <c r="AF9" s="6">
        <v>0.74343279775567461</v>
      </c>
      <c r="AG9" s="6">
        <v>0.76168368926029095</v>
      </c>
      <c r="AH9" s="6">
        <v>0.78540399652476112</v>
      </c>
      <c r="AI9" s="6">
        <v>0.81983914209115283</v>
      </c>
      <c r="AJ9" s="6">
        <v>0.87410737900026447</v>
      </c>
      <c r="AK9" s="1">
        <f t="shared" si="0"/>
        <v>53850.815217391304</v>
      </c>
      <c r="AL9">
        <v>55</v>
      </c>
      <c r="AM9" s="42">
        <f t="shared" si="2"/>
        <v>102.13401557240968</v>
      </c>
      <c r="AN9" s="1">
        <v>2871.2176492398962</v>
      </c>
      <c r="AO9" s="1">
        <v>2817.8084577114428</v>
      </c>
      <c r="AP9" s="1">
        <v>1798.8423457730389</v>
      </c>
      <c r="AQ9" s="1">
        <v>1695.8406177156176</v>
      </c>
      <c r="AR9" s="1">
        <v>2046.5669790915645</v>
      </c>
      <c r="AS9" s="1">
        <v>2751.2545098891546</v>
      </c>
      <c r="AT9" s="1">
        <v>5181.6684478039879</v>
      </c>
      <c r="AU9" s="1">
        <v>6524.5519240906697</v>
      </c>
      <c r="AV9" s="1">
        <v>5476.7776174773289</v>
      </c>
      <c r="AW9" s="1">
        <v>4122.3683395976122</v>
      </c>
      <c r="AX9" s="1">
        <v>3564.2939541348155</v>
      </c>
      <c r="AY9" s="1">
        <v>3267.38714613619</v>
      </c>
      <c r="AZ9" s="1">
        <v>3117.5713401423709</v>
      </c>
      <c r="BA9" s="1">
        <v>2813.3171155516943</v>
      </c>
      <c r="BB9" s="1">
        <v>2290.6305630026809</v>
      </c>
      <c r="BC9" s="1">
        <v>3563.7357841840781</v>
      </c>
      <c r="BD9" s="1">
        <v>53903.832791542154</v>
      </c>
      <c r="BE9" s="47"/>
      <c r="BF9" s="25">
        <f t="shared" si="3"/>
        <v>0.11950274018614529</v>
      </c>
      <c r="BG9" s="25">
        <f t="shared" si="4"/>
        <v>3.507668670470148E-2</v>
      </c>
      <c r="BH9" s="25">
        <f t="shared" si="5"/>
        <v>2.3726038663096707E-2</v>
      </c>
      <c r="BI9" s="25">
        <f t="shared" si="6"/>
        <v>6.5542354401978961E-2</v>
      </c>
      <c r="BJ9" s="25">
        <f t="shared" si="7"/>
        <v>0.13661950254448846</v>
      </c>
      <c r="BK9" s="25">
        <f t="shared" si="8"/>
        <v>0.25295130260295789</v>
      </c>
      <c r="BL9" s="25">
        <f t="shared" si="9"/>
        <v>0.88550120867950988</v>
      </c>
      <c r="BM9" s="25">
        <f t="shared" si="10"/>
        <v>1.7207218729993445</v>
      </c>
      <c r="BN9" s="25">
        <f t="shared" si="11"/>
        <v>2.1791569275759843</v>
      </c>
      <c r="BO9" s="25">
        <f t="shared" si="12"/>
        <v>2.4392331473657318</v>
      </c>
      <c r="BP9" s="25">
        <f t="shared" si="13"/>
        <v>3.7216222278057085</v>
      </c>
      <c r="BQ9" s="25">
        <f t="shared" si="14"/>
        <v>5.1795374718662046</v>
      </c>
      <c r="BR9" s="25">
        <f t="shared" si="15"/>
        <v>7.572257466079515</v>
      </c>
      <c r="BS9" s="25">
        <f t="shared" si="16"/>
        <v>10.274900923644443</v>
      </c>
      <c r="BT9" s="25">
        <f t="shared" si="17"/>
        <v>12.598508411741662</v>
      </c>
      <c r="BU9" s="25">
        <f t="shared" si="18"/>
        <v>56.268553291956493</v>
      </c>
      <c r="BV9" s="26">
        <f t="shared" si="21"/>
        <v>103.47341157481796</v>
      </c>
      <c r="BW9">
        <v>55</v>
      </c>
      <c r="BX9" s="1">
        <f t="shared" si="19"/>
        <v>-48.473411574817959</v>
      </c>
      <c r="BY9" s="29">
        <f t="shared" si="22"/>
        <v>-46.846248555135872</v>
      </c>
      <c r="BZ9" s="55">
        <f t="shared" si="20"/>
        <v>-89.925723393872914</v>
      </c>
    </row>
    <row r="10" spans="1:79" x14ac:dyDescent="0.3">
      <c r="A10" t="s">
        <v>25</v>
      </c>
      <c r="B10" s="1">
        <v>3723</v>
      </c>
      <c r="C10" s="1">
        <v>4269</v>
      </c>
      <c r="D10" s="1">
        <v>2577</v>
      </c>
      <c r="E10" s="1">
        <v>2449</v>
      </c>
      <c r="F10" s="1">
        <v>2722</v>
      </c>
      <c r="G10" s="1">
        <v>2790</v>
      </c>
      <c r="H10" s="1">
        <v>4017</v>
      </c>
      <c r="I10" s="1">
        <v>4704</v>
      </c>
      <c r="J10" s="1">
        <v>4190</v>
      </c>
      <c r="K10" s="1">
        <v>3354</v>
      </c>
      <c r="L10" s="1">
        <v>2831</v>
      </c>
      <c r="M10" s="1">
        <v>2849</v>
      </c>
      <c r="N10" s="1">
        <v>2469</v>
      </c>
      <c r="O10" s="1">
        <v>2155</v>
      </c>
      <c r="P10" s="1">
        <v>1514</v>
      </c>
      <c r="Q10" s="1">
        <v>2600</v>
      </c>
      <c r="R10" s="1">
        <v>49213</v>
      </c>
      <c r="S10" s="7">
        <v>9.2238719843753536E-2</v>
      </c>
      <c r="T10" s="11">
        <v>0.72221852320394164</v>
      </c>
      <c r="U10" s="6">
        <v>0.67253521126760563</v>
      </c>
      <c r="V10" s="6">
        <v>0.65300084530853764</v>
      </c>
      <c r="W10" s="6">
        <v>0.66340891321344797</v>
      </c>
      <c r="X10" s="6">
        <v>0.67634854771784236</v>
      </c>
      <c r="Y10" s="6">
        <v>0.63803376365441911</v>
      </c>
      <c r="Z10" s="6">
        <v>0.66048739845865445</v>
      </c>
      <c r="AA10" s="6">
        <v>0.68008424994149308</v>
      </c>
      <c r="AB10" s="6">
        <v>0.69360465116279069</v>
      </c>
      <c r="AC10" s="6">
        <v>0.72404371584699456</v>
      </c>
      <c r="AD10" s="6">
        <v>0.75932090545938746</v>
      </c>
      <c r="AE10" s="6">
        <v>0.76917349218168285</v>
      </c>
      <c r="AF10" s="6">
        <v>0.79461004491629239</v>
      </c>
      <c r="AG10" s="6">
        <v>0.80874316939890711</v>
      </c>
      <c r="AH10" s="6">
        <v>0.83594864479315267</v>
      </c>
      <c r="AI10" s="6">
        <v>0.86439393939393938</v>
      </c>
      <c r="AJ10" s="6">
        <v>0.92151898734177218</v>
      </c>
      <c r="AK10" s="1">
        <f t="shared" si="0"/>
        <v>35542.540182435579</v>
      </c>
      <c r="AL10">
        <v>71</v>
      </c>
      <c r="AM10" s="42">
        <f t="shared" si="2"/>
        <v>199.7606238483956</v>
      </c>
      <c r="AN10" s="1">
        <v>2503.8485915492956</v>
      </c>
      <c r="AO10" s="1">
        <v>2787.6606086221473</v>
      </c>
      <c r="AP10" s="1">
        <v>1709.6047693510554</v>
      </c>
      <c r="AQ10" s="1">
        <v>1656.3775933609959</v>
      </c>
      <c r="AR10" s="1">
        <v>1736.7279046673289</v>
      </c>
      <c r="AS10" s="1">
        <v>1842.7598416996459</v>
      </c>
      <c r="AT10" s="1">
        <v>2731.8984320149775</v>
      </c>
      <c r="AU10" s="1">
        <v>3262.7162790697676</v>
      </c>
      <c r="AV10" s="1">
        <v>3033.7431693989074</v>
      </c>
      <c r="AW10" s="1">
        <v>2546.7623169107856</v>
      </c>
      <c r="AX10" s="1">
        <v>2177.5301563663443</v>
      </c>
      <c r="AY10" s="1">
        <v>2263.8440179665172</v>
      </c>
      <c r="AZ10" s="1">
        <v>1996.7868852459017</v>
      </c>
      <c r="BA10" s="1">
        <v>1801.4693295292441</v>
      </c>
      <c r="BB10" s="1">
        <v>1308.6924242424243</v>
      </c>
      <c r="BC10" s="1">
        <v>2395.9493670886077</v>
      </c>
      <c r="BD10" s="1">
        <v>35756.371687083949</v>
      </c>
      <c r="BE10" s="47"/>
      <c r="BF10" s="25">
        <f t="shared" si="3"/>
        <v>0.10421249945317577</v>
      </c>
      <c r="BG10" s="25">
        <f t="shared" si="4"/>
        <v>3.4701399784672605E-2</v>
      </c>
      <c r="BH10" s="25">
        <f t="shared" si="5"/>
        <v>2.2549029352990014E-2</v>
      </c>
      <c r="BI10" s="25">
        <f t="shared" si="6"/>
        <v>6.4017152386527373E-2</v>
      </c>
      <c r="BJ10" s="25">
        <f t="shared" si="7"/>
        <v>0.11593605526465724</v>
      </c>
      <c r="BK10" s="25">
        <f t="shared" si="8"/>
        <v>0.1694239848283341</v>
      </c>
      <c r="BL10" s="25">
        <f t="shared" si="9"/>
        <v>0.46685722714739591</v>
      </c>
      <c r="BM10" s="25">
        <f t="shared" si="10"/>
        <v>0.86047706142960001</v>
      </c>
      <c r="BN10" s="25">
        <f t="shared" si="11"/>
        <v>1.2070971118098932</v>
      </c>
      <c r="BO10" s="25">
        <f t="shared" si="12"/>
        <v>1.5069364380178392</v>
      </c>
      <c r="BP10" s="25">
        <f t="shared" si="13"/>
        <v>2.2736465442894009</v>
      </c>
      <c r="BQ10" s="25">
        <f t="shared" si="14"/>
        <v>3.5886977566719542</v>
      </c>
      <c r="BR10" s="25">
        <f t="shared" si="15"/>
        <v>4.8499882601828253</v>
      </c>
      <c r="BS10" s="25">
        <f t="shared" si="16"/>
        <v>6.5793929790482775</v>
      </c>
      <c r="BT10" s="25">
        <f t="shared" si="17"/>
        <v>7.1978313663937055</v>
      </c>
      <c r="BU10" s="25">
        <f t="shared" si="18"/>
        <v>37.830134670806189</v>
      </c>
      <c r="BV10" s="26">
        <f t="shared" si="21"/>
        <v>66.871899536867431</v>
      </c>
      <c r="BW10">
        <v>71</v>
      </c>
      <c r="BX10" s="1">
        <f t="shared" si="19"/>
        <v>4.1281004631325686</v>
      </c>
      <c r="BY10" s="29">
        <f t="shared" si="22"/>
        <v>6.1731467054509013</v>
      </c>
      <c r="BZ10" s="55">
        <f t="shared" si="20"/>
        <v>11.5450764950621</v>
      </c>
    </row>
    <row r="11" spans="1:79" x14ac:dyDescent="0.3">
      <c r="A11" t="s">
        <v>26</v>
      </c>
      <c r="B11" s="1">
        <v>2779</v>
      </c>
      <c r="C11" s="1">
        <v>3068</v>
      </c>
      <c r="D11" s="1">
        <v>2205</v>
      </c>
      <c r="E11" s="1">
        <v>2236</v>
      </c>
      <c r="F11" s="1">
        <v>2536</v>
      </c>
      <c r="G11" s="1">
        <v>2653</v>
      </c>
      <c r="H11" s="1">
        <v>3617</v>
      </c>
      <c r="I11" s="1">
        <v>3732</v>
      </c>
      <c r="J11" s="1">
        <v>3364</v>
      </c>
      <c r="K11" s="1">
        <v>2557</v>
      </c>
      <c r="L11" s="1">
        <v>2292</v>
      </c>
      <c r="M11" s="1">
        <v>2024</v>
      </c>
      <c r="N11" s="1">
        <v>1746</v>
      </c>
      <c r="O11" s="1">
        <v>1449</v>
      </c>
      <c r="P11">
        <v>996</v>
      </c>
      <c r="Q11" s="1">
        <v>1623</v>
      </c>
      <c r="R11" s="1">
        <v>38877</v>
      </c>
      <c r="S11" s="7">
        <v>0.14708485778354774</v>
      </c>
      <c r="T11" s="11">
        <v>0.53018411424524958</v>
      </c>
      <c r="U11" s="6">
        <v>0.49090060662622492</v>
      </c>
      <c r="V11" s="6">
        <v>0.46330935251798561</v>
      </c>
      <c r="W11" s="6">
        <v>0.46729390681003585</v>
      </c>
      <c r="X11" s="6">
        <v>0.489343192692475</v>
      </c>
      <c r="Y11" s="6">
        <v>0.50426596057664019</v>
      </c>
      <c r="Z11" s="6">
        <v>0.51208127402526082</v>
      </c>
      <c r="AA11" s="6">
        <v>0.50796992481203007</v>
      </c>
      <c r="AB11" s="6">
        <v>0.48663522012578614</v>
      </c>
      <c r="AC11" s="6">
        <v>0.51513840830449831</v>
      </c>
      <c r="AD11" s="6">
        <v>0.5599808061420346</v>
      </c>
      <c r="AE11" s="6">
        <v>0.53398058252427183</v>
      </c>
      <c r="AF11" s="6">
        <v>0.57750000000000001</v>
      </c>
      <c r="AG11" s="6">
        <v>0.59313304721030047</v>
      </c>
      <c r="AH11" s="6">
        <v>0.61460674157303374</v>
      </c>
      <c r="AI11" s="6">
        <v>0.69248035914702577</v>
      </c>
      <c r="AJ11" s="6">
        <v>0.80588647512263489</v>
      </c>
      <c r="AK11" s="1">
        <f t="shared" si="0"/>
        <v>20611.967809512567</v>
      </c>
      <c r="AL11">
        <v>27</v>
      </c>
      <c r="AM11" s="42">
        <f t="shared" si="2"/>
        <v>130.99185992100817</v>
      </c>
      <c r="AN11" s="1">
        <v>1364.212785814279</v>
      </c>
      <c r="AO11" s="1">
        <v>1421.4330935251799</v>
      </c>
      <c r="AP11" s="1">
        <v>1030.383064516129</v>
      </c>
      <c r="AQ11" s="1">
        <v>1094.171378860374</v>
      </c>
      <c r="AR11" s="1">
        <v>1278.8184760223596</v>
      </c>
      <c r="AS11" s="1">
        <v>1358.5516199890169</v>
      </c>
      <c r="AT11" s="1">
        <v>1837.3272180451127</v>
      </c>
      <c r="AU11" s="1">
        <v>1816.1226415094338</v>
      </c>
      <c r="AV11" s="1">
        <v>1732.9256055363323</v>
      </c>
      <c r="AW11" s="1">
        <v>1431.8709213051825</v>
      </c>
      <c r="AX11" s="1">
        <v>1223.8834951456311</v>
      </c>
      <c r="AY11" s="1">
        <v>1168.8600000000001</v>
      </c>
      <c r="AZ11" s="1">
        <v>1035.6103004291847</v>
      </c>
      <c r="BA11" s="1">
        <v>890.5651685393259</v>
      </c>
      <c r="BB11" s="1">
        <v>689.71043771043765</v>
      </c>
      <c r="BC11" s="1">
        <v>1307.9537491240364</v>
      </c>
      <c r="BD11" s="1">
        <v>20682.399956072011</v>
      </c>
      <c r="BE11" s="47"/>
      <c r="BF11" s="25">
        <f t="shared" si="3"/>
        <v>5.6779800773703031E-2</v>
      </c>
      <c r="BG11" s="25">
        <f t="shared" si="4"/>
        <v>1.7694305358772255E-2</v>
      </c>
      <c r="BH11" s="25">
        <f t="shared" si="5"/>
        <v>1.3590356311077316E-2</v>
      </c>
      <c r="BI11" s="25">
        <f t="shared" si="6"/>
        <v>4.2288507269257272E-2</v>
      </c>
      <c r="BJ11" s="25">
        <f t="shared" si="7"/>
        <v>8.5368104647338253E-2</v>
      </c>
      <c r="BK11" s="25">
        <f t="shared" si="8"/>
        <v>0.12490571144703938</v>
      </c>
      <c r="BL11" s="25">
        <f t="shared" si="9"/>
        <v>0.31398293594184301</v>
      </c>
      <c r="BM11" s="25">
        <f t="shared" si="10"/>
        <v>0.47896652362532449</v>
      </c>
      <c r="BN11" s="25">
        <f t="shared" si="11"/>
        <v>0.68951436447363434</v>
      </c>
      <c r="BO11" s="25">
        <f t="shared" si="12"/>
        <v>0.84724768052571275</v>
      </c>
      <c r="BP11" s="25">
        <f t="shared" si="13"/>
        <v>1.277905828865382</v>
      </c>
      <c r="BQ11" s="25">
        <f t="shared" si="14"/>
        <v>1.8529038337329571</v>
      </c>
      <c r="BR11" s="25">
        <f t="shared" si="15"/>
        <v>2.515390017992539</v>
      </c>
      <c r="BS11" s="25">
        <f t="shared" si="16"/>
        <v>3.2525550789164677</v>
      </c>
      <c r="BT11" s="25">
        <f t="shared" si="17"/>
        <v>3.7934195463499556</v>
      </c>
      <c r="BU11" s="25">
        <f t="shared" si="18"/>
        <v>20.651549299087613</v>
      </c>
      <c r="BV11" s="26">
        <f t="shared" si="21"/>
        <v>36.014061895318619</v>
      </c>
      <c r="BW11">
        <v>27</v>
      </c>
      <c r="BX11" s="1">
        <f t="shared" si="19"/>
        <v>-9.0140618953186191</v>
      </c>
      <c r="BY11" s="29">
        <f t="shared" si="22"/>
        <v>-25.029284176607511</v>
      </c>
      <c r="BZ11" s="55">
        <f t="shared" si="20"/>
        <v>-43.583249112597493</v>
      </c>
    </row>
    <row r="12" spans="1:79" x14ac:dyDescent="0.3">
      <c r="A12" t="s">
        <v>27</v>
      </c>
      <c r="B12" s="1">
        <v>2547</v>
      </c>
      <c r="C12" s="1">
        <v>2941</v>
      </c>
      <c r="D12" s="1">
        <v>1669</v>
      </c>
      <c r="E12" s="1">
        <v>1779</v>
      </c>
      <c r="F12" s="1">
        <v>2055</v>
      </c>
      <c r="G12" s="1">
        <v>2241</v>
      </c>
      <c r="H12" s="1">
        <v>3139</v>
      </c>
      <c r="I12" s="1">
        <v>3273</v>
      </c>
      <c r="J12" s="1">
        <v>2887</v>
      </c>
      <c r="K12" s="1">
        <v>2376</v>
      </c>
      <c r="L12" s="1">
        <v>1985</v>
      </c>
      <c r="M12" s="1">
        <v>1714</v>
      </c>
      <c r="N12" s="1">
        <v>1523</v>
      </c>
      <c r="O12" s="1">
        <v>1126</v>
      </c>
      <c r="P12">
        <v>793</v>
      </c>
      <c r="Q12">
        <v>997</v>
      </c>
      <c r="R12" s="1">
        <v>33045</v>
      </c>
      <c r="S12" s="7">
        <v>0.12916453100973868</v>
      </c>
      <c r="T12" s="11">
        <v>0.63266700837177514</v>
      </c>
      <c r="U12" s="6">
        <v>0.62910798122065725</v>
      </c>
      <c r="V12" s="6">
        <v>0.58783399658897095</v>
      </c>
      <c r="W12" s="6">
        <v>0.59791122715404699</v>
      </c>
      <c r="X12" s="6">
        <v>0.59911242603550297</v>
      </c>
      <c r="Y12" s="6">
        <v>0.58171654061164091</v>
      </c>
      <c r="Z12" s="6">
        <v>0.59153661464585838</v>
      </c>
      <c r="AA12" s="6">
        <v>0.59486495498499503</v>
      </c>
      <c r="AB12" s="6">
        <v>0.60832999599519422</v>
      </c>
      <c r="AC12" s="6">
        <v>0.6462778568041726</v>
      </c>
      <c r="AD12" s="6">
        <v>0.69558189655172409</v>
      </c>
      <c r="AE12" s="6">
        <v>0.68101415094339623</v>
      </c>
      <c r="AF12" s="6">
        <v>0.70610687022900764</v>
      </c>
      <c r="AG12" s="6">
        <v>0.69534412955465585</v>
      </c>
      <c r="AH12" s="6">
        <v>0.73525179856115108</v>
      </c>
      <c r="AI12" s="6">
        <v>0.7407407407407407</v>
      </c>
      <c r="AJ12" s="6">
        <v>0.84</v>
      </c>
      <c r="AK12" s="1">
        <f t="shared" si="0"/>
        <v>20906.481291645308</v>
      </c>
      <c r="AL12">
        <v>36</v>
      </c>
      <c r="AM12" s="42">
        <f t="shared" si="2"/>
        <v>172.19540437149695</v>
      </c>
      <c r="AN12" s="1">
        <v>1602.338028169014</v>
      </c>
      <c r="AO12" s="1">
        <v>1728.8197839681636</v>
      </c>
      <c r="AP12" s="1">
        <v>997.9138381201044</v>
      </c>
      <c r="AQ12" s="1">
        <v>1065.8210059171597</v>
      </c>
      <c r="AR12" s="1">
        <v>1195.4274909569222</v>
      </c>
      <c r="AS12" s="1">
        <v>1325.6335534213686</v>
      </c>
      <c r="AT12" s="1">
        <v>1867.2810936978995</v>
      </c>
      <c r="AU12" s="1">
        <v>1991.0640768922706</v>
      </c>
      <c r="AV12" s="1">
        <v>1865.8041725936464</v>
      </c>
      <c r="AW12" s="1">
        <v>1652.7025862068965</v>
      </c>
      <c r="AX12" s="1">
        <v>1351.8130896226414</v>
      </c>
      <c r="AY12" s="1">
        <v>1210.2671755725191</v>
      </c>
      <c r="AZ12" s="1">
        <v>1059.0091093117408</v>
      </c>
      <c r="BA12" s="1">
        <v>827.89352517985617</v>
      </c>
      <c r="BB12" s="1">
        <v>587.40740740740739</v>
      </c>
      <c r="BC12" s="1">
        <v>837.48</v>
      </c>
      <c r="BD12" s="1">
        <v>21166.675937037613</v>
      </c>
      <c r="BE12" s="47"/>
      <c r="BF12" s="25">
        <f t="shared" si="3"/>
        <v>6.6690794103106021E-2</v>
      </c>
      <c r="BG12" s="25">
        <f t="shared" si="4"/>
        <v>2.1520721099826765E-2</v>
      </c>
      <c r="BH12" s="25">
        <f t="shared" si="5"/>
        <v>1.3162099703352274E-2</v>
      </c>
      <c r="BI12" s="25">
        <f t="shared" si="6"/>
        <v>4.1192796875567407E-2</v>
      </c>
      <c r="BJ12" s="25">
        <f t="shared" si="7"/>
        <v>7.9801301795182397E-2</v>
      </c>
      <c r="BK12" s="25">
        <f t="shared" si="8"/>
        <v>0.12187921288519132</v>
      </c>
      <c r="BL12" s="25">
        <f t="shared" si="9"/>
        <v>0.31910178778702802</v>
      </c>
      <c r="BM12" s="25">
        <f t="shared" si="10"/>
        <v>0.5251038764825634</v>
      </c>
      <c r="BN12" s="25">
        <f t="shared" si="11"/>
        <v>0.74238546316591469</v>
      </c>
      <c r="BO12" s="25">
        <f t="shared" si="12"/>
        <v>0.97791526591397082</v>
      </c>
      <c r="BP12" s="25">
        <f t="shared" si="13"/>
        <v>1.4114822477933153</v>
      </c>
      <c r="BQ12" s="25">
        <f t="shared" si="14"/>
        <v>1.9185434435770565</v>
      </c>
      <c r="BR12" s="25">
        <f t="shared" si="15"/>
        <v>2.5722232981093018</v>
      </c>
      <c r="BS12" s="25">
        <f t="shared" si="16"/>
        <v>3.0236633828183357</v>
      </c>
      <c r="BT12" s="25">
        <f t="shared" si="17"/>
        <v>3.2307510791441936</v>
      </c>
      <c r="BU12" s="25">
        <f t="shared" si="18"/>
        <v>13.223143034364087</v>
      </c>
      <c r="BV12" s="26">
        <f t="shared" si="21"/>
        <v>28.288559805617993</v>
      </c>
      <c r="BW12">
        <v>36</v>
      </c>
      <c r="BX12" s="1">
        <f t="shared" si="19"/>
        <v>7.711440194382007</v>
      </c>
      <c r="BY12" s="29">
        <f t="shared" si="22"/>
        <v>27.259925027539037</v>
      </c>
      <c r="BZ12" s="55">
        <f t="shared" si="20"/>
        <v>36.431984962213505</v>
      </c>
    </row>
    <row r="13" spans="1:79" x14ac:dyDescent="0.3">
      <c r="A13" t="s">
        <v>28</v>
      </c>
      <c r="B13" s="1">
        <v>22878</v>
      </c>
      <c r="C13" s="1">
        <v>23337</v>
      </c>
      <c r="D13" s="1">
        <v>18211</v>
      </c>
      <c r="E13" s="1">
        <v>21086</v>
      </c>
      <c r="F13" s="1">
        <v>25520</v>
      </c>
      <c r="G13" s="1">
        <v>23241</v>
      </c>
      <c r="H13" s="1">
        <v>23651</v>
      </c>
      <c r="I13" s="1">
        <v>23015</v>
      </c>
      <c r="J13" s="1">
        <v>20576</v>
      </c>
      <c r="K13" s="1">
        <v>18113</v>
      </c>
      <c r="L13" s="1">
        <v>16723</v>
      </c>
      <c r="M13" s="1">
        <v>13745</v>
      </c>
      <c r="N13" s="1">
        <v>11284</v>
      </c>
      <c r="O13" s="1">
        <v>8276</v>
      </c>
      <c r="P13" s="1">
        <v>5884</v>
      </c>
      <c r="Q13" s="1">
        <v>6437</v>
      </c>
      <c r="R13" s="1">
        <v>281977</v>
      </c>
      <c r="S13" s="7">
        <v>6.4393510444741286E-2</v>
      </c>
      <c r="T13" s="11">
        <v>0.48618817898368549</v>
      </c>
      <c r="U13" s="6">
        <v>0.54868554095045496</v>
      </c>
      <c r="V13" s="6">
        <v>0.49054394812680113</v>
      </c>
      <c r="W13" s="6">
        <v>0.45254309841615753</v>
      </c>
      <c r="X13" s="6">
        <v>0.45675245993211017</v>
      </c>
      <c r="Y13" s="6">
        <v>0.46734718482498089</v>
      </c>
      <c r="Z13" s="6">
        <v>0.48174196368260025</v>
      </c>
      <c r="AA13" s="6">
        <v>0.47082512584810682</v>
      </c>
      <c r="AB13" s="6">
        <v>0.47454957172393425</v>
      </c>
      <c r="AC13" s="6">
        <v>0.4749405862160021</v>
      </c>
      <c r="AD13" s="6">
        <v>0.49465744814582024</v>
      </c>
      <c r="AE13" s="6">
        <v>0.50256524648672762</v>
      </c>
      <c r="AF13" s="6">
        <v>0.51024154589371984</v>
      </c>
      <c r="AG13" s="6">
        <v>0.51352724501460689</v>
      </c>
      <c r="AH13" s="6">
        <v>0.53126191383911547</v>
      </c>
      <c r="AI13" s="6">
        <v>0.52899106002554275</v>
      </c>
      <c r="AJ13" s="6">
        <v>0.56002365464222359</v>
      </c>
      <c r="AK13" s="1">
        <f t="shared" si="0"/>
        <v>137093.88414528267</v>
      </c>
      <c r="AL13">
        <v>176</v>
      </c>
      <c r="AM13" s="42">
        <f t="shared" si="2"/>
        <v>128.37917686648026</v>
      </c>
      <c r="AN13" s="1">
        <v>12552.827805864508</v>
      </c>
      <c r="AO13" s="1">
        <v>11447.824117435159</v>
      </c>
      <c r="AP13" s="1">
        <v>8241.2623652566454</v>
      </c>
      <c r="AQ13" s="1">
        <v>9631.0823701284753</v>
      </c>
      <c r="AR13" s="1">
        <v>11926.700156733512</v>
      </c>
      <c r="AS13" s="1">
        <v>11196.164977947312</v>
      </c>
      <c r="AT13" s="1">
        <v>11135.485051433574</v>
      </c>
      <c r="AU13" s="1">
        <v>10921.758393226346</v>
      </c>
      <c r="AV13" s="1">
        <v>9772.3775019804598</v>
      </c>
      <c r="AW13" s="1">
        <v>8959.7303582652421</v>
      </c>
      <c r="AX13" s="1">
        <v>8404.3986169975469</v>
      </c>
      <c r="AY13" s="1">
        <v>7013.2700483091794</v>
      </c>
      <c r="AZ13" s="1">
        <v>5794.6414327448238</v>
      </c>
      <c r="BA13" s="1">
        <v>4396.72359893252</v>
      </c>
      <c r="BB13" s="1">
        <v>3112.5833971902935</v>
      </c>
      <c r="BC13" s="1">
        <v>3604.8722649319934</v>
      </c>
      <c r="BD13" s="1">
        <v>138111.7024573776</v>
      </c>
      <c r="BE13" s="47"/>
      <c r="BF13" s="25">
        <f t="shared" si="3"/>
        <v>0.52246032977777579</v>
      </c>
      <c r="BG13" s="25">
        <f t="shared" si="4"/>
        <v>0.1425049807480277</v>
      </c>
      <c r="BH13" s="25">
        <f t="shared" si="5"/>
        <v>0.10869908081176194</v>
      </c>
      <c r="BI13" s="25">
        <f t="shared" si="6"/>
        <v>0.37223062555721137</v>
      </c>
      <c r="BJ13" s="25">
        <f t="shared" si="7"/>
        <v>0.79617225287856253</v>
      </c>
      <c r="BK13" s="25">
        <f t="shared" si="8"/>
        <v>1.0293793268306144</v>
      </c>
      <c r="BL13" s="25">
        <f t="shared" si="9"/>
        <v>1.9029556930559612</v>
      </c>
      <c r="BM13" s="25">
        <f t="shared" si="10"/>
        <v>2.8803983442062933</v>
      </c>
      <c r="BN13" s="25">
        <f t="shared" si="11"/>
        <v>3.8883346412260207</v>
      </c>
      <c r="BO13" s="25">
        <f t="shared" si="12"/>
        <v>5.3015328764806338</v>
      </c>
      <c r="BP13" s="25">
        <f t="shared" si="13"/>
        <v>8.7753695701986345</v>
      </c>
      <c r="BQ13" s="25">
        <f t="shared" si="14"/>
        <v>11.117597453515902</v>
      </c>
      <c r="BR13" s="25">
        <f t="shared" si="15"/>
        <v>14.074583085675876</v>
      </c>
      <c r="BS13" s="25">
        <f t="shared" si="16"/>
        <v>16.057876702897758</v>
      </c>
      <c r="BT13" s="25">
        <f t="shared" si="17"/>
        <v>17.119263466189707</v>
      </c>
      <c r="BU13" s="25">
        <f t="shared" si="18"/>
        <v>56.918065601337076</v>
      </c>
      <c r="BV13" s="26">
        <f t="shared" si="21"/>
        <v>141.00742403138781</v>
      </c>
      <c r="BW13">
        <v>176</v>
      </c>
      <c r="BX13" s="1">
        <f t="shared" si="19"/>
        <v>34.992575968612186</v>
      </c>
      <c r="BY13" s="29">
        <f t="shared" si="22"/>
        <v>24.816123128965852</v>
      </c>
      <c r="BZ13" s="55">
        <f t="shared" si="20"/>
        <v>25.336430835331409</v>
      </c>
    </row>
    <row r="14" spans="1:79" x14ac:dyDescent="0.3">
      <c r="A14" t="s">
        <v>29</v>
      </c>
      <c r="B14" s="1">
        <v>2580</v>
      </c>
      <c r="C14" s="1">
        <v>2817</v>
      </c>
      <c r="D14" s="1">
        <v>2262</v>
      </c>
      <c r="E14" s="1">
        <v>2328</v>
      </c>
      <c r="F14" s="1">
        <v>2660</v>
      </c>
      <c r="G14" s="1">
        <v>3127</v>
      </c>
      <c r="H14" s="1">
        <v>4697</v>
      </c>
      <c r="I14" s="1">
        <v>5525</v>
      </c>
      <c r="J14" s="1">
        <v>4835</v>
      </c>
      <c r="K14" s="1">
        <v>3887</v>
      </c>
      <c r="L14" s="1">
        <v>3491</v>
      </c>
      <c r="M14" s="1">
        <v>3453</v>
      </c>
      <c r="N14" s="1">
        <v>3243</v>
      </c>
      <c r="O14" s="1">
        <v>2918</v>
      </c>
      <c r="P14" s="1">
        <v>2322</v>
      </c>
      <c r="Q14" s="1">
        <v>3691</v>
      </c>
      <c r="R14" s="1">
        <v>53836</v>
      </c>
      <c r="S14" s="7">
        <v>-6.642556646246911E-3</v>
      </c>
      <c r="T14" s="11">
        <v>0.77166211528526085</v>
      </c>
      <c r="U14" s="6">
        <v>0.80667236954662103</v>
      </c>
      <c r="V14" s="6">
        <v>0.76198630136986301</v>
      </c>
      <c r="W14" s="6">
        <v>0.75375494071146243</v>
      </c>
      <c r="X14" s="6">
        <v>0.75722145804676755</v>
      </c>
      <c r="Y14" s="6">
        <v>0.7559190701678864</v>
      </c>
      <c r="Z14" s="6">
        <v>0.74385101897399863</v>
      </c>
      <c r="AA14" s="6">
        <v>0.76795580110497241</v>
      </c>
      <c r="AB14" s="6">
        <v>0.75450999512432959</v>
      </c>
      <c r="AC14" s="6">
        <v>0.76725997842502702</v>
      </c>
      <c r="AD14" s="6">
        <v>0.78238621061136548</v>
      </c>
      <c r="AE14" s="6">
        <v>0.79147982062780264</v>
      </c>
      <c r="AF14" s="6">
        <v>0.78616541353383462</v>
      </c>
      <c r="AG14" s="6">
        <v>0.79212880143112696</v>
      </c>
      <c r="AH14" s="6">
        <v>0.76536312849162014</v>
      </c>
      <c r="AI14" s="6">
        <v>0.7725143154606976</v>
      </c>
      <c r="AJ14" s="6">
        <v>0.81901118304885223</v>
      </c>
      <c r="AK14" s="1">
        <f t="shared" si="0"/>
        <v>41543.201638497303</v>
      </c>
      <c r="AL14">
        <v>44</v>
      </c>
      <c r="AM14" s="42">
        <f t="shared" si="2"/>
        <v>105.91383972492392</v>
      </c>
      <c r="AN14" s="1">
        <v>2081.2147134302822</v>
      </c>
      <c r="AO14" s="1">
        <v>2146.5154109589039</v>
      </c>
      <c r="AP14" s="1">
        <v>1704.993675889328</v>
      </c>
      <c r="AQ14" s="1">
        <v>1762.8115543328749</v>
      </c>
      <c r="AR14" s="1">
        <v>2010.7447266465779</v>
      </c>
      <c r="AS14" s="1">
        <v>2326.0221363316937</v>
      </c>
      <c r="AT14" s="1">
        <v>3607.0883977900553</v>
      </c>
      <c r="AU14" s="1">
        <v>4168.6677230619207</v>
      </c>
      <c r="AV14" s="1">
        <v>3709.7019956850058</v>
      </c>
      <c r="AW14" s="1">
        <v>3041.1352006463776</v>
      </c>
      <c r="AX14" s="1">
        <v>2763.0560538116592</v>
      </c>
      <c r="AY14" s="1">
        <v>2714.6291729323311</v>
      </c>
      <c r="AZ14" s="1">
        <v>2568.8737030411448</v>
      </c>
      <c r="BA14" s="1">
        <v>2233.3296089385476</v>
      </c>
      <c r="BB14" s="1">
        <v>1793.7782404997399</v>
      </c>
      <c r="BC14" s="1">
        <v>3022.9702766333135</v>
      </c>
      <c r="BD14" s="1">
        <v>41655.532590629758</v>
      </c>
      <c r="BE14" s="47"/>
      <c r="BF14" s="25">
        <f t="shared" si="3"/>
        <v>8.662208566337129E-2</v>
      </c>
      <c r="BG14" s="25">
        <f t="shared" si="4"/>
        <v>2.67202862462021E-2</v>
      </c>
      <c r="BH14" s="25">
        <f t="shared" si="5"/>
        <v>2.2488210803766298E-2</v>
      </c>
      <c r="BI14" s="25">
        <f t="shared" si="6"/>
        <v>6.8130706642482289E-2</v>
      </c>
      <c r="BJ14" s="25">
        <f t="shared" si="7"/>
        <v>0.13422817191174782</v>
      </c>
      <c r="BK14" s="25">
        <f t="shared" si="8"/>
        <v>0.21385528934294115</v>
      </c>
      <c r="BL14" s="25">
        <f t="shared" si="9"/>
        <v>0.61641943482713479</v>
      </c>
      <c r="BM14" s="25">
        <f t="shared" si="10"/>
        <v>1.0994038848635177</v>
      </c>
      <c r="BN14" s="25">
        <f t="shared" si="11"/>
        <v>1.4760546014031943</v>
      </c>
      <c r="BO14" s="25">
        <f t="shared" si="12"/>
        <v>1.7994602073237982</v>
      </c>
      <c r="BP14" s="25">
        <f t="shared" si="13"/>
        <v>2.8850176104609955</v>
      </c>
      <c r="BQ14" s="25">
        <f t="shared" si="14"/>
        <v>4.3032927824458378</v>
      </c>
      <c r="BR14" s="25">
        <f t="shared" si="15"/>
        <v>6.2395278102538336</v>
      </c>
      <c r="BS14" s="25">
        <f t="shared" si="16"/>
        <v>8.1566490797768427</v>
      </c>
      <c r="BT14" s="25">
        <f t="shared" si="17"/>
        <v>9.8658118933466294</v>
      </c>
      <c r="BU14" s="25">
        <f t="shared" si="18"/>
        <v>47.730296074596971</v>
      </c>
      <c r="BV14" s="26">
        <f t="shared" si="21"/>
        <v>84.72397812990927</v>
      </c>
      <c r="BW14">
        <v>44</v>
      </c>
      <c r="BX14" s="1">
        <f t="shared" si="19"/>
        <v>-40.72397812990927</v>
      </c>
      <c r="BY14" s="29">
        <f t="shared" si="22"/>
        <v>-48.066650113461662</v>
      </c>
      <c r="BZ14" s="55">
        <f t="shared" si="20"/>
        <v>-97.763671707488768</v>
      </c>
    </row>
    <row r="15" spans="1:79" x14ac:dyDescent="0.3">
      <c r="A15" t="s">
        <v>30</v>
      </c>
      <c r="B15" s="1">
        <v>10788</v>
      </c>
      <c r="C15" s="1">
        <v>11360</v>
      </c>
      <c r="D15" s="1">
        <v>9187</v>
      </c>
      <c r="E15" s="1">
        <v>10129</v>
      </c>
      <c r="F15" s="1">
        <v>12025</v>
      </c>
      <c r="G15" s="1">
        <v>11618</v>
      </c>
      <c r="H15" s="1">
        <v>12246</v>
      </c>
      <c r="I15" s="1">
        <v>12461</v>
      </c>
      <c r="J15" s="1">
        <v>11300</v>
      </c>
      <c r="K15" s="1">
        <v>9558</v>
      </c>
      <c r="L15" s="1">
        <v>8823</v>
      </c>
      <c r="M15" s="1">
        <v>7786</v>
      </c>
      <c r="N15" s="1">
        <v>6763</v>
      </c>
      <c r="O15" s="1">
        <v>4915</v>
      </c>
      <c r="P15" s="1">
        <v>3452</v>
      </c>
      <c r="Q15" s="1">
        <v>3976</v>
      </c>
      <c r="R15" s="1">
        <v>146387</v>
      </c>
      <c r="S15" s="7">
        <v>1.9954989792576816E-2</v>
      </c>
      <c r="T15" s="11">
        <v>0.55533259477575025</v>
      </c>
      <c r="U15" s="6">
        <v>0.59279314758294777</v>
      </c>
      <c r="V15" s="6">
        <v>0.54738966877695205</v>
      </c>
      <c r="W15" s="6">
        <v>0.51202971096399164</v>
      </c>
      <c r="X15" s="6">
        <v>0.50665661893996483</v>
      </c>
      <c r="Y15" s="6">
        <v>0.53701180744777477</v>
      </c>
      <c r="Z15" s="6">
        <v>0.54888137544061577</v>
      </c>
      <c r="AA15" s="6">
        <v>0.54997256408246453</v>
      </c>
      <c r="AB15" s="6">
        <v>0.5477695337546945</v>
      </c>
      <c r="AC15" s="6">
        <v>0.54943433349729465</v>
      </c>
      <c r="AD15" s="6">
        <v>0.58008090084180608</v>
      </c>
      <c r="AE15" s="6">
        <v>0.57218137254901957</v>
      </c>
      <c r="AF15" s="6">
        <v>0.5779993567063364</v>
      </c>
      <c r="AG15" s="6">
        <v>0.59819703799098523</v>
      </c>
      <c r="AH15" s="6">
        <v>0.61570379827641242</v>
      </c>
      <c r="AI15" s="6">
        <v>0.61879139072847678</v>
      </c>
      <c r="AJ15" s="6">
        <v>0.64784245583550537</v>
      </c>
      <c r="AK15" s="1">
        <f t="shared" si="0"/>
        <v>81293.47255143775</v>
      </c>
      <c r="AL15">
        <v>115</v>
      </c>
      <c r="AM15" s="42">
        <f t="shared" si="2"/>
        <v>141.46277233665316</v>
      </c>
      <c r="AN15" s="1">
        <v>6395.0524761248407</v>
      </c>
      <c r="AO15" s="1">
        <v>6218.3466373061756</v>
      </c>
      <c r="AP15" s="1">
        <v>4704.0169546261914</v>
      </c>
      <c r="AQ15" s="1">
        <v>5131.9248932429036</v>
      </c>
      <c r="AR15" s="1">
        <v>6457.5669845594912</v>
      </c>
      <c r="AS15" s="1">
        <v>6376.9038198690741</v>
      </c>
      <c r="AT15" s="1">
        <v>6734.9640197538611</v>
      </c>
      <c r="AU15" s="1">
        <v>6825.7561601172483</v>
      </c>
      <c r="AV15" s="1">
        <v>6208.60796851943</v>
      </c>
      <c r="AW15" s="1">
        <v>5544.4132502459825</v>
      </c>
      <c r="AX15" s="1">
        <v>5048.3562499999998</v>
      </c>
      <c r="AY15" s="1">
        <v>4500.3029913155351</v>
      </c>
      <c r="AZ15" s="1">
        <v>4045.6065679330331</v>
      </c>
      <c r="BA15" s="1">
        <v>3026.1841685285672</v>
      </c>
      <c r="BB15" s="1">
        <v>2136.067880794702</v>
      </c>
      <c r="BC15" s="1">
        <v>2575.8216044019696</v>
      </c>
      <c r="BD15" s="1">
        <v>81929.892627338995</v>
      </c>
      <c r="BE15" s="47"/>
      <c r="BF15" s="25">
        <f t="shared" si="3"/>
        <v>0.26616801228336945</v>
      </c>
      <c r="BG15" s="25">
        <f t="shared" si="4"/>
        <v>7.7407318521278676E-2</v>
      </c>
      <c r="BH15" s="25">
        <f t="shared" si="5"/>
        <v>6.2044174354457318E-2</v>
      </c>
      <c r="BI15" s="25">
        <f t="shared" si="6"/>
        <v>0.19834319133737707</v>
      </c>
      <c r="BJ15" s="25">
        <f t="shared" si="7"/>
        <v>0.4310777991101159</v>
      </c>
      <c r="BK15" s="25">
        <f t="shared" si="8"/>
        <v>0.58629476917228152</v>
      </c>
      <c r="BL15" s="25">
        <f t="shared" si="9"/>
        <v>1.1509456538911798</v>
      </c>
      <c r="BM15" s="25">
        <f t="shared" si="10"/>
        <v>1.8001585489888952</v>
      </c>
      <c r="BN15" s="25">
        <f t="shared" si="11"/>
        <v>2.4703451573471851</v>
      </c>
      <c r="BO15" s="25">
        <f t="shared" si="12"/>
        <v>3.280666711120209</v>
      </c>
      <c r="BP15" s="25">
        <f t="shared" si="13"/>
        <v>5.2711911743660957</v>
      </c>
      <c r="BQ15" s="25">
        <f t="shared" si="14"/>
        <v>7.1339841089338751</v>
      </c>
      <c r="BR15" s="25">
        <f t="shared" si="15"/>
        <v>9.8263587890990305</v>
      </c>
      <c r="BS15" s="25">
        <f t="shared" si="16"/>
        <v>11.052341855260371</v>
      </c>
      <c r="BT15" s="25">
        <f t="shared" si="17"/>
        <v>11.748410939285867</v>
      </c>
      <c r="BU15" s="25">
        <f t="shared" si="18"/>
        <v>40.670174220294726</v>
      </c>
      <c r="BV15" s="26">
        <f t="shared" si="21"/>
        <v>96.025912423366321</v>
      </c>
      <c r="BW15">
        <v>115</v>
      </c>
      <c r="BX15" s="1">
        <f t="shared" si="19"/>
        <v>18.974087576633679</v>
      </c>
      <c r="BY15" s="29">
        <f t="shared" si="22"/>
        <v>19.759341096369159</v>
      </c>
      <c r="BZ15" s="55">
        <f t="shared" si="20"/>
        <v>23.158931335279522</v>
      </c>
    </row>
    <row r="16" spans="1:79" x14ac:dyDescent="0.3">
      <c r="A16" t="s">
        <v>31</v>
      </c>
      <c r="B16" s="1">
        <v>2390</v>
      </c>
      <c r="C16" s="1">
        <v>2624</v>
      </c>
      <c r="D16" s="1">
        <v>2195</v>
      </c>
      <c r="E16" s="1">
        <v>2183</v>
      </c>
      <c r="F16" s="1">
        <v>2451</v>
      </c>
      <c r="G16" s="1">
        <v>2472</v>
      </c>
      <c r="H16" s="1">
        <v>3131</v>
      </c>
      <c r="I16" s="1">
        <v>3620</v>
      </c>
      <c r="J16" s="1">
        <v>3605</v>
      </c>
      <c r="K16" s="1">
        <v>3170</v>
      </c>
      <c r="L16" s="1">
        <v>2664</v>
      </c>
      <c r="M16" s="1">
        <v>2447</v>
      </c>
      <c r="N16" s="1">
        <v>2254</v>
      </c>
      <c r="O16" s="1">
        <v>1827</v>
      </c>
      <c r="P16" s="1">
        <v>1329</v>
      </c>
      <c r="Q16" s="1">
        <v>2305</v>
      </c>
      <c r="R16" s="1">
        <v>40667</v>
      </c>
      <c r="S16" s="7">
        <v>0.10065497455883943</v>
      </c>
      <c r="T16" s="11">
        <v>0.73776659088448626</v>
      </c>
      <c r="U16" s="6">
        <v>0.72153700189753323</v>
      </c>
      <c r="V16" s="6">
        <v>0.69954705586311017</v>
      </c>
      <c r="W16" s="6">
        <v>0.67982667308618194</v>
      </c>
      <c r="X16" s="6">
        <v>0.69926650366748166</v>
      </c>
      <c r="Y16" s="6">
        <v>0.68639887244538411</v>
      </c>
      <c r="Z16" s="6">
        <v>0.70733120834540708</v>
      </c>
      <c r="AA16" s="6">
        <v>0.72011412268188302</v>
      </c>
      <c r="AB16" s="6">
        <v>0.71181556195965423</v>
      </c>
      <c r="AC16" s="6">
        <v>0.72142857142857142</v>
      </c>
      <c r="AD16" s="6">
        <v>0.75709149021174593</v>
      </c>
      <c r="AE16" s="6">
        <v>0.76080570709190098</v>
      </c>
      <c r="AF16" s="6">
        <v>0.7694595934556272</v>
      </c>
      <c r="AG16" s="6">
        <v>0.77543186180422263</v>
      </c>
      <c r="AH16" s="6">
        <v>0.80956112852664575</v>
      </c>
      <c r="AI16" s="6">
        <v>0.83463203463203461</v>
      </c>
      <c r="AJ16" s="6">
        <v>0.87815684536996008</v>
      </c>
      <c r="AK16" s="1">
        <f t="shared" si="0"/>
        <v>30002.753951499402</v>
      </c>
      <c r="AL16">
        <v>49</v>
      </c>
      <c r="AM16" s="42">
        <f t="shared" si="2"/>
        <v>163.31834097366652</v>
      </c>
      <c r="AN16" s="1">
        <v>1724.4734345351044</v>
      </c>
      <c r="AO16" s="1">
        <v>1835.611474584801</v>
      </c>
      <c r="AP16" s="1">
        <v>1492.2195474241694</v>
      </c>
      <c r="AQ16" s="1">
        <v>1526.4987775061124</v>
      </c>
      <c r="AR16" s="1">
        <v>1682.3636363636365</v>
      </c>
      <c r="AS16" s="1">
        <v>1748.5227470298464</v>
      </c>
      <c r="AT16" s="1">
        <v>2254.6773181169756</v>
      </c>
      <c r="AU16" s="1">
        <v>2576.7723342939485</v>
      </c>
      <c r="AV16" s="1">
        <v>2600.75</v>
      </c>
      <c r="AW16" s="1">
        <v>2399.9800239712345</v>
      </c>
      <c r="AX16" s="1">
        <v>2026.7864036928243</v>
      </c>
      <c r="AY16" s="1">
        <v>1882.8676251859197</v>
      </c>
      <c r="AZ16" s="1">
        <v>1747.8234165067179</v>
      </c>
      <c r="BA16" s="1">
        <v>1479.0681818181818</v>
      </c>
      <c r="BB16" s="1">
        <v>1109.225974025974</v>
      </c>
      <c r="BC16" s="1">
        <v>2024.151528577758</v>
      </c>
      <c r="BD16" s="1">
        <v>30111.792423633204</v>
      </c>
      <c r="BE16" s="47"/>
      <c r="BF16" s="25">
        <f t="shared" si="3"/>
        <v>7.1774182935840494E-2</v>
      </c>
      <c r="BG16" s="25">
        <f t="shared" si="4"/>
        <v>2.2850087070098401E-2</v>
      </c>
      <c r="BH16" s="25">
        <f t="shared" si="5"/>
        <v>1.9681801887313093E-2</v>
      </c>
      <c r="BI16" s="25">
        <f t="shared" si="6"/>
        <v>5.8997480555847324E-2</v>
      </c>
      <c r="BJ16" s="25">
        <f t="shared" si="7"/>
        <v>0.11230694399308656</v>
      </c>
      <c r="BK16" s="25">
        <f t="shared" si="8"/>
        <v>0.16075979336056459</v>
      </c>
      <c r="BL16" s="25">
        <f t="shared" si="9"/>
        <v>0.38530436875423607</v>
      </c>
      <c r="BM16" s="25">
        <f t="shared" si="10"/>
        <v>0.67957287625956508</v>
      </c>
      <c r="BN16" s="25">
        <f t="shared" si="11"/>
        <v>1.0348133108979025</v>
      </c>
      <c r="BO16" s="25">
        <f t="shared" si="12"/>
        <v>1.4200843654009008</v>
      </c>
      <c r="BP16" s="25">
        <f t="shared" si="13"/>
        <v>2.1162489480552833</v>
      </c>
      <c r="BQ16" s="25">
        <f t="shared" si="14"/>
        <v>2.9847651909712529</v>
      </c>
      <c r="BR16" s="25">
        <f t="shared" si="15"/>
        <v>4.2452818142814959</v>
      </c>
      <c r="BS16" s="25">
        <f t="shared" si="16"/>
        <v>5.4019075714884499</v>
      </c>
      <c r="BT16" s="25">
        <f t="shared" si="17"/>
        <v>6.1007623795824717</v>
      </c>
      <c r="BU16" s="25">
        <f t="shared" si="18"/>
        <v>31.959742543834359</v>
      </c>
      <c r="BV16" s="26">
        <f t="shared" si="21"/>
        <v>56.77485365932867</v>
      </c>
      <c r="BW16">
        <v>49</v>
      </c>
      <c r="BX16" s="1">
        <f t="shared" si="19"/>
        <v>-7.7748536593286701</v>
      </c>
      <c r="BY16" s="29">
        <f t="shared" si="22"/>
        <v>-13.694185291926656</v>
      </c>
      <c r="BZ16" s="55">
        <f t="shared" si="20"/>
        <v>-25.81996298973749</v>
      </c>
    </row>
    <row r="17" spans="1:78" x14ac:dyDescent="0.3">
      <c r="A17" t="s">
        <v>32</v>
      </c>
      <c r="B17" s="1">
        <v>3131</v>
      </c>
      <c r="C17" s="1">
        <v>3512</v>
      </c>
      <c r="D17" s="1">
        <v>2989</v>
      </c>
      <c r="E17" s="1">
        <v>2965</v>
      </c>
      <c r="F17" s="1">
        <v>3185</v>
      </c>
      <c r="G17" s="1">
        <v>3286</v>
      </c>
      <c r="H17" s="1">
        <v>4500</v>
      </c>
      <c r="I17" s="1">
        <v>5349</v>
      </c>
      <c r="J17" s="1">
        <v>5503</v>
      </c>
      <c r="K17" s="1">
        <v>4996</v>
      </c>
      <c r="L17" s="1">
        <v>4324</v>
      </c>
      <c r="M17" s="1">
        <v>4347</v>
      </c>
      <c r="N17" s="1">
        <v>4066</v>
      </c>
      <c r="O17" s="1">
        <v>3671</v>
      </c>
      <c r="P17" s="1">
        <v>2913</v>
      </c>
      <c r="Q17" s="1">
        <v>5007</v>
      </c>
      <c r="R17" s="1">
        <v>63744</v>
      </c>
      <c r="S17" s="7">
        <v>-3.0538995011558545E-2</v>
      </c>
      <c r="T17" s="11">
        <v>0.83626353570994039</v>
      </c>
      <c r="U17" s="6">
        <v>0.79443390259329538</v>
      </c>
      <c r="V17" s="6">
        <v>0.77008855362413908</v>
      </c>
      <c r="W17" s="6">
        <v>0.75015974440894573</v>
      </c>
      <c r="X17" s="6">
        <v>0.78084772370486655</v>
      </c>
      <c r="Y17" s="6">
        <v>0.80361419551491398</v>
      </c>
      <c r="Z17" s="6">
        <v>0.82265749073583905</v>
      </c>
      <c r="AA17" s="6">
        <v>0.82266009852216748</v>
      </c>
      <c r="AB17" s="6">
        <v>0.82460391425908663</v>
      </c>
      <c r="AC17" s="6">
        <v>0.83472133247918001</v>
      </c>
      <c r="AD17" s="6">
        <v>0.85846867749419953</v>
      </c>
      <c r="AE17" s="6">
        <v>0.86939226519337021</v>
      </c>
      <c r="AF17" s="6">
        <v>0.87040985548448235</v>
      </c>
      <c r="AG17" s="6">
        <v>0.87542565266742334</v>
      </c>
      <c r="AH17" s="6">
        <v>0.87330623306233057</v>
      </c>
      <c r="AI17" s="6">
        <v>0.89168964159117758</v>
      </c>
      <c r="AJ17" s="6">
        <v>0.91786266283947893</v>
      </c>
      <c r="AK17" s="1">
        <f t="shared" si="0"/>
        <v>53306.782820294437</v>
      </c>
      <c r="AL17">
        <v>100</v>
      </c>
      <c r="AM17" s="42">
        <f t="shared" si="2"/>
        <v>187.59338813808321</v>
      </c>
      <c r="AN17" s="1">
        <v>2487.372549019608</v>
      </c>
      <c r="AO17" s="1">
        <v>2704.5510003279765</v>
      </c>
      <c r="AP17" s="1">
        <v>2242.2274760383389</v>
      </c>
      <c r="AQ17" s="1">
        <v>2315.2135007849292</v>
      </c>
      <c r="AR17" s="1">
        <v>2559.511212715001</v>
      </c>
      <c r="AS17" s="1">
        <v>2703.2525145579671</v>
      </c>
      <c r="AT17" s="1">
        <v>3701.9704433497536</v>
      </c>
      <c r="AU17" s="1">
        <v>4410.8063373718542</v>
      </c>
      <c r="AV17" s="1">
        <v>4593.4714926329279</v>
      </c>
      <c r="AW17" s="1">
        <v>4288.9095127610208</v>
      </c>
      <c r="AX17" s="1">
        <v>3759.2521546961329</v>
      </c>
      <c r="AY17" s="1">
        <v>3783.6716417910447</v>
      </c>
      <c r="AZ17" s="1">
        <v>3559.4807037457431</v>
      </c>
      <c r="BA17" s="1">
        <v>3205.9071815718157</v>
      </c>
      <c r="BB17" s="1">
        <v>2597.4919259551002</v>
      </c>
      <c r="BC17" s="1">
        <v>4595.7383528372711</v>
      </c>
      <c r="BD17" s="1">
        <v>53508.828000156485</v>
      </c>
      <c r="BE17" s="47"/>
      <c r="BF17" s="25">
        <f t="shared" si="3"/>
        <v>0.1035267512897642</v>
      </c>
      <c r="BG17" s="25">
        <f t="shared" si="4"/>
        <v>3.3666833476836071E-2</v>
      </c>
      <c r="BH17" s="25">
        <f t="shared" si="5"/>
        <v>2.9574117994804833E-2</v>
      </c>
      <c r="BI17" s="25">
        <f t="shared" si="6"/>
        <v>8.9480427700275145E-2</v>
      </c>
      <c r="BJ17" s="25">
        <f t="shared" si="7"/>
        <v>0.17086132641179441</v>
      </c>
      <c r="BK17" s="25">
        <f t="shared" si="8"/>
        <v>0.24853798235107974</v>
      </c>
      <c r="BL17" s="25">
        <f t="shared" si="9"/>
        <v>0.63263393540188784</v>
      </c>
      <c r="BM17" s="25">
        <f t="shared" si="10"/>
        <v>1.1632631681964376</v>
      </c>
      <c r="BN17" s="25">
        <f t="shared" si="11"/>
        <v>1.8276979501323121</v>
      </c>
      <c r="BO17" s="25">
        <f t="shared" si="12"/>
        <v>2.5377766826629724</v>
      </c>
      <c r="BP17" s="25">
        <f t="shared" si="13"/>
        <v>3.9251859018568638</v>
      </c>
      <c r="BQ17" s="25">
        <f t="shared" si="14"/>
        <v>5.9979635633534372</v>
      </c>
      <c r="BR17" s="25">
        <f t="shared" si="15"/>
        <v>8.6456094804469767</v>
      </c>
      <c r="BS17" s="25">
        <f t="shared" si="16"/>
        <v>11.708732897176777</v>
      </c>
      <c r="BT17" s="25">
        <f t="shared" si="17"/>
        <v>14.286251308757238</v>
      </c>
      <c r="BU17" s="25">
        <f t="shared" si="18"/>
        <v>72.563052954195967</v>
      </c>
      <c r="BV17" s="26">
        <f t="shared" si="21"/>
        <v>123.96381528140543</v>
      </c>
      <c r="BW17">
        <v>100</v>
      </c>
      <c r="BX17" s="1">
        <f t="shared" si="19"/>
        <v>-23.963815281405431</v>
      </c>
      <c r="BY17" s="29">
        <f t="shared" si="22"/>
        <v>-19.33129859467951</v>
      </c>
      <c r="BZ17" s="55">
        <f t="shared" si="20"/>
        <v>-44.784788187353584</v>
      </c>
    </row>
    <row r="18" spans="1:78" x14ac:dyDescent="0.3">
      <c r="A18" t="s">
        <v>33</v>
      </c>
      <c r="B18" s="1">
        <v>5531</v>
      </c>
      <c r="C18" s="1">
        <v>6102</v>
      </c>
      <c r="D18" s="1">
        <v>5731</v>
      </c>
      <c r="E18" s="1">
        <v>5932</v>
      </c>
      <c r="F18" s="1">
        <v>6984</v>
      </c>
      <c r="G18" s="1">
        <v>6907</v>
      </c>
      <c r="H18" s="1">
        <v>7534</v>
      </c>
      <c r="I18" s="1">
        <v>8659</v>
      </c>
      <c r="J18" s="1">
        <v>9257</v>
      </c>
      <c r="K18" s="1">
        <v>8371</v>
      </c>
      <c r="L18" s="1">
        <v>8064</v>
      </c>
      <c r="M18" s="1">
        <v>7481</v>
      </c>
      <c r="N18" s="1">
        <v>6439</v>
      </c>
      <c r="O18" s="1">
        <v>5041</v>
      </c>
      <c r="P18" s="1">
        <v>3692</v>
      </c>
      <c r="Q18" s="1">
        <v>4997</v>
      </c>
      <c r="R18" s="1">
        <v>106722</v>
      </c>
      <c r="S18" s="7">
        <v>5.9664591462869732E-2</v>
      </c>
      <c r="T18" s="11">
        <v>0.74416410989643844</v>
      </c>
      <c r="U18" s="6">
        <v>0.78039353478566409</v>
      </c>
      <c r="V18" s="6">
        <v>0.74119902405019167</v>
      </c>
      <c r="W18" s="6">
        <v>0.71406774488861768</v>
      </c>
      <c r="X18" s="6">
        <v>0.71629471109752374</v>
      </c>
      <c r="Y18" s="6">
        <v>0.7217263887038764</v>
      </c>
      <c r="Z18" s="6">
        <v>0.72548350398179751</v>
      </c>
      <c r="AA18" s="6">
        <v>0.73546046313093583</v>
      </c>
      <c r="AB18" s="6">
        <v>0.73493408662900184</v>
      </c>
      <c r="AC18" s="6">
        <v>0.74717805558927053</v>
      </c>
      <c r="AD18" s="6">
        <v>0.75790016767702828</v>
      </c>
      <c r="AE18" s="6">
        <v>0.73929563057138681</v>
      </c>
      <c r="AF18" s="6">
        <v>0.75899928005759543</v>
      </c>
      <c r="AG18" s="6">
        <v>0.7663398692810458</v>
      </c>
      <c r="AH18" s="6">
        <v>0.77907711757269282</v>
      </c>
      <c r="AI18" s="6">
        <v>0.77885391444713481</v>
      </c>
      <c r="AJ18" s="6">
        <v>0.80113329735563954</v>
      </c>
      <c r="AK18" s="1">
        <f t="shared" si="0"/>
        <v>79418.682136367701</v>
      </c>
      <c r="AL18">
        <v>80</v>
      </c>
      <c r="AM18" s="42">
        <f t="shared" si="2"/>
        <v>100.73196614196409</v>
      </c>
      <c r="AN18" s="1">
        <v>4316.3566408995084</v>
      </c>
      <c r="AO18" s="1">
        <v>4522.7964447542699</v>
      </c>
      <c r="AP18" s="1">
        <v>4092.3222459566678</v>
      </c>
      <c r="AQ18" s="1">
        <v>4249.060226230511</v>
      </c>
      <c r="AR18" s="1">
        <v>5040.5370987078732</v>
      </c>
      <c r="AS18" s="1">
        <v>5010.9145620022755</v>
      </c>
      <c r="AT18" s="1">
        <v>5540.9591292284704</v>
      </c>
      <c r="AU18" s="1">
        <v>6363.7942561205273</v>
      </c>
      <c r="AV18" s="1">
        <v>6916.6272605898776</v>
      </c>
      <c r="AW18" s="1">
        <v>6344.3823036244039</v>
      </c>
      <c r="AX18" s="1">
        <v>5961.6799649276636</v>
      </c>
      <c r="AY18" s="1">
        <v>5678.0736141108709</v>
      </c>
      <c r="AZ18" s="1">
        <v>4934.4624183006536</v>
      </c>
      <c r="BA18" s="1">
        <v>3927.3277496839446</v>
      </c>
      <c r="BB18" s="1">
        <v>2875.5286521388216</v>
      </c>
      <c r="BC18" s="1">
        <v>4003.2630868861306</v>
      </c>
      <c r="BD18" s="1">
        <v>79778.085654162467</v>
      </c>
      <c r="BE18" s="47"/>
      <c r="BF18" s="25">
        <f t="shared" si="3"/>
        <v>0.17965076466589358</v>
      </c>
      <c r="BG18" s="25">
        <f t="shared" si="4"/>
        <v>5.6300744462464525E-2</v>
      </c>
      <c r="BH18" s="25">
        <f t="shared" si="5"/>
        <v>5.3976156419473752E-2</v>
      </c>
      <c r="BI18" s="25">
        <f t="shared" si="6"/>
        <v>0.16422145354561543</v>
      </c>
      <c r="BJ18" s="25">
        <f t="shared" si="7"/>
        <v>0.3364833294086384</v>
      </c>
      <c r="BK18" s="25">
        <f t="shared" si="8"/>
        <v>0.46070523869551894</v>
      </c>
      <c r="BL18" s="25">
        <f t="shared" si="9"/>
        <v>0.9469008014696465</v>
      </c>
      <c r="BM18" s="25">
        <f t="shared" si="10"/>
        <v>1.6783252090219722</v>
      </c>
      <c r="BN18" s="25">
        <f t="shared" si="11"/>
        <v>2.7520591966846872</v>
      </c>
      <c r="BO18" s="25">
        <f t="shared" si="12"/>
        <v>3.7540137949127996</v>
      </c>
      <c r="BP18" s="25">
        <f t="shared" si="13"/>
        <v>6.2248290848178316</v>
      </c>
      <c r="BQ18" s="25">
        <f t="shared" si="14"/>
        <v>9.0010132674605838</v>
      </c>
      <c r="BR18" s="25">
        <f t="shared" si="15"/>
        <v>11.98529746759846</v>
      </c>
      <c r="BS18" s="25">
        <f t="shared" si="16"/>
        <v>14.343531804365671</v>
      </c>
      <c r="BT18" s="25">
        <f t="shared" si="17"/>
        <v>15.815458196229747</v>
      </c>
      <c r="BU18" s="25">
        <f t="shared" si="18"/>
        <v>63.208339783738367</v>
      </c>
      <c r="BV18" s="26">
        <f t="shared" si="21"/>
        <v>130.96110629349738</v>
      </c>
      <c r="BW18">
        <v>80</v>
      </c>
      <c r="BX18" s="1">
        <f t="shared" si="19"/>
        <v>-50.96110629349738</v>
      </c>
      <c r="BY18" s="29">
        <f t="shared" si="22"/>
        <v>-38.913161117689604</v>
      </c>
      <c r="BZ18" s="55">
        <f t="shared" si="20"/>
        <v>-63.878577526181161</v>
      </c>
    </row>
    <row r="19" spans="1:78" x14ac:dyDescent="0.3">
      <c r="A19" t="s">
        <v>34</v>
      </c>
      <c r="B19" s="1">
        <v>15881</v>
      </c>
      <c r="C19" s="1">
        <v>16456</v>
      </c>
      <c r="D19" s="1">
        <v>14739</v>
      </c>
      <c r="E19" s="1">
        <v>15681</v>
      </c>
      <c r="F19" s="1">
        <v>19074</v>
      </c>
      <c r="G19" s="1">
        <v>17635</v>
      </c>
      <c r="H19" s="1">
        <v>19515</v>
      </c>
      <c r="I19" s="1">
        <v>20356</v>
      </c>
      <c r="J19" s="1">
        <v>19378</v>
      </c>
      <c r="K19" s="1">
        <v>16688</v>
      </c>
      <c r="L19" s="1">
        <v>14065</v>
      </c>
      <c r="M19" s="1">
        <v>11509</v>
      </c>
      <c r="N19" s="1">
        <v>9966</v>
      </c>
      <c r="O19" s="1">
        <v>7452</v>
      </c>
      <c r="P19" s="1">
        <v>5100</v>
      </c>
      <c r="Q19" s="1">
        <v>5398</v>
      </c>
      <c r="R19" s="1">
        <v>228893</v>
      </c>
      <c r="S19" s="7">
        <v>8.294813139604762E-2</v>
      </c>
      <c r="T19" s="11">
        <v>0.50635169212863296</v>
      </c>
      <c r="U19" s="6">
        <v>0.56927867151011935</v>
      </c>
      <c r="V19" s="6">
        <v>0.51245998367961831</v>
      </c>
      <c r="W19" s="6">
        <v>0.47136109452196101</v>
      </c>
      <c r="X19" s="6">
        <v>0.46427503736920778</v>
      </c>
      <c r="Y19" s="6">
        <v>0.48637316561844862</v>
      </c>
      <c r="Z19" s="6">
        <v>0.50147520254765143</v>
      </c>
      <c r="AA19" s="6">
        <v>0.49164689361290009</v>
      </c>
      <c r="AB19" s="6">
        <v>0.49294753860734791</v>
      </c>
      <c r="AC19" s="6">
        <v>0.49410300091731096</v>
      </c>
      <c r="AD19" s="6">
        <v>0.51703517192540716</v>
      </c>
      <c r="AE19" s="6">
        <v>0.52612469004605034</v>
      </c>
      <c r="AF19" s="6">
        <v>0.54006810442678777</v>
      </c>
      <c r="AG19" s="6">
        <v>0.52695543783109999</v>
      </c>
      <c r="AH19" s="6">
        <v>0.55598362629424514</v>
      </c>
      <c r="AI19" s="6">
        <v>0.55766035227650379</v>
      </c>
      <c r="AJ19" s="6">
        <v>0.6025813390696424</v>
      </c>
      <c r="AK19" s="1">
        <f t="shared" si="0"/>
        <v>115900.35786639918</v>
      </c>
      <c r="AL19">
        <v>108</v>
      </c>
      <c r="AM19" s="42">
        <f t="shared" si="2"/>
        <v>93.183491395681372</v>
      </c>
      <c r="AN19" s="1">
        <v>9040.7145822522052</v>
      </c>
      <c r="AO19" s="1">
        <v>8433.0414914317989</v>
      </c>
      <c r="AP19" s="1">
        <v>6947.391172159183</v>
      </c>
      <c r="AQ19" s="1">
        <v>7280.2968609865475</v>
      </c>
      <c r="AR19" s="1">
        <v>9277.0817610062895</v>
      </c>
      <c r="AS19" s="1">
        <v>8843.5151969278322</v>
      </c>
      <c r="AT19" s="1">
        <v>9594.4891288557446</v>
      </c>
      <c r="AU19" s="1">
        <v>10034.440095891174</v>
      </c>
      <c r="AV19" s="1">
        <v>9574.7279517756524</v>
      </c>
      <c r="AW19" s="1">
        <v>8628.2829490911954</v>
      </c>
      <c r="AX19" s="1">
        <v>7399.9437654976982</v>
      </c>
      <c r="AY19" s="1">
        <v>6215.6438138479007</v>
      </c>
      <c r="AZ19" s="1">
        <v>5251.6378934247423</v>
      </c>
      <c r="BA19" s="1">
        <v>4143.1899831447145</v>
      </c>
      <c r="BB19" s="1">
        <v>2844.0677966101694</v>
      </c>
      <c r="BC19" s="1">
        <v>3252.7340682979298</v>
      </c>
      <c r="BD19" s="1">
        <v>116761.19851120075</v>
      </c>
      <c r="BE19" s="47"/>
      <c r="BF19" s="25">
        <f t="shared" si="3"/>
        <v>0.37628292167470978</v>
      </c>
      <c r="BG19" s="25">
        <f t="shared" si="4"/>
        <v>0.10497631716349733</v>
      </c>
      <c r="BH19" s="25">
        <f t="shared" si="5"/>
        <v>9.1633417428512512E-2</v>
      </c>
      <c r="BI19" s="25">
        <f t="shared" si="6"/>
        <v>0.28137537928367601</v>
      </c>
      <c r="BJ19" s="25">
        <f t="shared" si="7"/>
        <v>0.61929578078886849</v>
      </c>
      <c r="BK19" s="25">
        <f t="shared" si="8"/>
        <v>0.81307588251516383</v>
      </c>
      <c r="BL19" s="25">
        <f t="shared" si="9"/>
        <v>1.6396131489008701</v>
      </c>
      <c r="BM19" s="25">
        <f t="shared" si="10"/>
        <v>2.646385645663786</v>
      </c>
      <c r="BN19" s="25">
        <f t="shared" si="11"/>
        <v>3.8096917937993484</v>
      </c>
      <c r="BO19" s="25">
        <f t="shared" si="12"/>
        <v>5.1054132092252953</v>
      </c>
      <c r="BP19" s="25">
        <f t="shared" si="13"/>
        <v>7.7265779861508159</v>
      </c>
      <c r="BQ19" s="25">
        <f t="shared" si="14"/>
        <v>9.8531819480496488</v>
      </c>
      <c r="BR19" s="25">
        <f t="shared" si="15"/>
        <v>12.75568380283338</v>
      </c>
      <c r="BS19" s="25">
        <f t="shared" si="16"/>
        <v>15.131911845032032</v>
      </c>
      <c r="BT19" s="25">
        <f t="shared" si="17"/>
        <v>15.64242293710933</v>
      </c>
      <c r="BU19" s="25">
        <f t="shared" si="18"/>
        <v>51.358083581521377</v>
      </c>
      <c r="BV19" s="26">
        <f t="shared" si="21"/>
        <v>127.95560559714031</v>
      </c>
      <c r="BW19">
        <v>108</v>
      </c>
      <c r="BX19" s="1">
        <f t="shared" si="19"/>
        <v>-19.955605597140305</v>
      </c>
      <c r="BY19" s="29">
        <f t="shared" si="22"/>
        <v>-15.595725958243049</v>
      </c>
      <c r="BZ19" s="55">
        <f t="shared" si="20"/>
        <v>-17.090956457787634</v>
      </c>
    </row>
    <row r="20" spans="1:78" x14ac:dyDescent="0.3">
      <c r="A20" t="s">
        <v>35</v>
      </c>
      <c r="B20" s="1">
        <v>9166</v>
      </c>
      <c r="C20" s="1">
        <v>9627</v>
      </c>
      <c r="D20" s="1">
        <v>7663</v>
      </c>
      <c r="E20" s="1">
        <v>8591</v>
      </c>
      <c r="F20" s="1">
        <v>10758</v>
      </c>
      <c r="G20" s="1">
        <v>10520</v>
      </c>
      <c r="H20" s="1">
        <v>11778</v>
      </c>
      <c r="I20" s="1">
        <v>11585</v>
      </c>
      <c r="J20" s="1">
        <v>10360</v>
      </c>
      <c r="K20" s="1">
        <v>9407</v>
      </c>
      <c r="L20" s="1">
        <v>8875</v>
      </c>
      <c r="M20" s="1">
        <v>8288</v>
      </c>
      <c r="N20" s="1">
        <v>7088</v>
      </c>
      <c r="O20" s="1">
        <v>5445</v>
      </c>
      <c r="P20" s="1">
        <v>3913</v>
      </c>
      <c r="Q20" s="1">
        <v>5043</v>
      </c>
      <c r="R20" s="1">
        <v>138107</v>
      </c>
      <c r="S20" s="7">
        <v>1.086200712910701E-2</v>
      </c>
      <c r="T20" s="11">
        <v>0.60410033449711986</v>
      </c>
      <c r="U20" s="6">
        <v>0.6202274087372831</v>
      </c>
      <c r="V20" s="6">
        <v>0.5945797673908273</v>
      </c>
      <c r="W20" s="6">
        <v>0.56361966008268261</v>
      </c>
      <c r="X20" s="6">
        <v>0.56997263376427287</v>
      </c>
      <c r="Y20" s="6">
        <v>0.58386889460154245</v>
      </c>
      <c r="Z20" s="6">
        <v>0.58369436786136275</v>
      </c>
      <c r="AA20" s="6">
        <v>0.57903421921139486</v>
      </c>
      <c r="AB20" s="6">
        <v>0.58917378917378915</v>
      </c>
      <c r="AC20" s="6">
        <v>0.60173635365731959</v>
      </c>
      <c r="AD20" s="6">
        <v>0.62300084175084181</v>
      </c>
      <c r="AE20" s="6">
        <v>0.62091268415379086</v>
      </c>
      <c r="AF20" s="6">
        <v>0.629208439323657</v>
      </c>
      <c r="AG20" s="6">
        <v>0.65832192450616078</v>
      </c>
      <c r="AH20" s="6">
        <v>0.67416317991631802</v>
      </c>
      <c r="AI20" s="6">
        <v>0.69566761363636365</v>
      </c>
      <c r="AJ20" s="6">
        <v>0.71041916167664676</v>
      </c>
      <c r="AK20" s="1">
        <f t="shared" si="0"/>
        <v>83430.484896393726</v>
      </c>
      <c r="AL20">
        <v>110</v>
      </c>
      <c r="AM20" s="42">
        <f t="shared" si="2"/>
        <v>131.84629112080677</v>
      </c>
      <c r="AN20" s="1">
        <v>5685.0044284859368</v>
      </c>
      <c r="AO20" s="1">
        <v>5724.0194206714941</v>
      </c>
      <c r="AP20" s="1">
        <v>4319.0174552135968</v>
      </c>
      <c r="AQ20" s="1">
        <v>4896.6348966688684</v>
      </c>
      <c r="AR20" s="1">
        <v>6281.2615681233938</v>
      </c>
      <c r="AS20" s="1">
        <v>6140.4647499015364</v>
      </c>
      <c r="AT20" s="1">
        <v>6819.8650338718089</v>
      </c>
      <c r="AU20" s="1">
        <v>6825.5783475783473</v>
      </c>
      <c r="AV20" s="1">
        <v>6233.9886238898307</v>
      </c>
      <c r="AW20" s="1">
        <v>5860.568918350169</v>
      </c>
      <c r="AX20" s="1">
        <v>5510.6000718648938</v>
      </c>
      <c r="AY20" s="1">
        <v>5214.8795451144688</v>
      </c>
      <c r="AZ20" s="1">
        <v>4666.1858008996678</v>
      </c>
      <c r="BA20" s="1">
        <v>3670.8185146443516</v>
      </c>
      <c r="BB20" s="1">
        <v>2722.147372159091</v>
      </c>
      <c r="BC20" s="1">
        <v>3582.6438323353295</v>
      </c>
      <c r="BD20" s="1">
        <v>84153.678579772779</v>
      </c>
      <c r="BE20" s="47"/>
      <c r="BF20" s="25">
        <f t="shared" si="3"/>
        <v>0.23661515432460939</v>
      </c>
      <c r="BG20" s="25">
        <f t="shared" si="4"/>
        <v>7.1253826838744497E-2</v>
      </c>
      <c r="BH20" s="25">
        <f t="shared" si="5"/>
        <v>5.6966179037190867E-2</v>
      </c>
      <c r="BI20" s="25">
        <f t="shared" si="6"/>
        <v>0.18924949457036055</v>
      </c>
      <c r="BJ20" s="25">
        <f t="shared" si="7"/>
        <v>0.41930845144865292</v>
      </c>
      <c r="BK20" s="25">
        <f t="shared" si="8"/>
        <v>0.5645564783236714</v>
      </c>
      <c r="BL20" s="25">
        <f t="shared" si="9"/>
        <v>1.1654544846619752</v>
      </c>
      <c r="BM20" s="25">
        <f t="shared" si="10"/>
        <v>1.8001116544391178</v>
      </c>
      <c r="BN20" s="25">
        <f t="shared" si="11"/>
        <v>2.4804438750311619</v>
      </c>
      <c r="BO20" s="25">
        <f t="shared" si="12"/>
        <v>3.4677381520585913</v>
      </c>
      <c r="BP20" s="25">
        <f t="shared" si="13"/>
        <v>5.7538384824318616</v>
      </c>
      <c r="BQ20" s="25">
        <f t="shared" si="14"/>
        <v>8.2667473449328224</v>
      </c>
      <c r="BR20" s="25">
        <f t="shared" si="15"/>
        <v>11.33368138653826</v>
      </c>
      <c r="BS20" s="25">
        <f t="shared" si="16"/>
        <v>13.406699279705615</v>
      </c>
      <c r="BT20" s="25">
        <f t="shared" si="17"/>
        <v>14.971858456822064</v>
      </c>
      <c r="BU20" s="25">
        <f t="shared" si="18"/>
        <v>56.567096332034637</v>
      </c>
      <c r="BV20" s="26">
        <f t="shared" si="21"/>
        <v>120.75161903319933</v>
      </c>
      <c r="BW20">
        <v>110</v>
      </c>
      <c r="BX20" s="1">
        <f t="shared" si="19"/>
        <v>-10.751619033199333</v>
      </c>
      <c r="BY20" s="29">
        <f t="shared" si="22"/>
        <v>-8.9039129406979569</v>
      </c>
      <c r="BZ20" s="55">
        <f t="shared" si="20"/>
        <v>-12.776172372556982</v>
      </c>
    </row>
    <row r="21" spans="1:78" x14ac:dyDescent="0.3">
      <c r="A21" t="s">
        <v>36</v>
      </c>
      <c r="B21" s="1">
        <v>21987</v>
      </c>
      <c r="C21" s="1">
        <v>22527</v>
      </c>
      <c r="D21" s="1">
        <v>19006</v>
      </c>
      <c r="E21" s="1">
        <v>21305</v>
      </c>
      <c r="F21" s="1">
        <v>25588</v>
      </c>
      <c r="G21" s="1">
        <v>23964</v>
      </c>
      <c r="H21" s="1">
        <v>25836</v>
      </c>
      <c r="I21" s="1">
        <v>25985</v>
      </c>
      <c r="J21" s="1">
        <v>23711</v>
      </c>
      <c r="K21" s="1">
        <v>20420</v>
      </c>
      <c r="L21" s="1">
        <v>17860</v>
      </c>
      <c r="M21" s="1">
        <v>14401</v>
      </c>
      <c r="N21" s="1">
        <v>12027</v>
      </c>
      <c r="O21" s="1">
        <v>9288</v>
      </c>
      <c r="P21" s="1">
        <v>6322</v>
      </c>
      <c r="Q21" s="1">
        <v>6151</v>
      </c>
      <c r="R21" s="1">
        <v>296378</v>
      </c>
      <c r="S21" s="7">
        <v>0.10288803962356119</v>
      </c>
      <c r="T21" s="11">
        <v>0.45266420817998804</v>
      </c>
      <c r="U21" s="6">
        <v>0.52116228623316352</v>
      </c>
      <c r="V21" s="6">
        <v>0.45832559866344902</v>
      </c>
      <c r="W21" s="6">
        <v>0.42392321145320699</v>
      </c>
      <c r="X21" s="6">
        <v>0.42542072630646588</v>
      </c>
      <c r="Y21" s="6">
        <v>0.44325772875563152</v>
      </c>
      <c r="Z21" s="6">
        <v>0.43966692457905016</v>
      </c>
      <c r="AA21" s="6">
        <v>0.43559644670050762</v>
      </c>
      <c r="AB21" s="6">
        <v>0.43680153263695665</v>
      </c>
      <c r="AC21" s="6">
        <v>0.43969213285810216</v>
      </c>
      <c r="AD21" s="6">
        <v>0.4643822697265011</v>
      </c>
      <c r="AE21" s="6">
        <v>0.46491356577790799</v>
      </c>
      <c r="AF21" s="6">
        <v>0.47356948228882834</v>
      </c>
      <c r="AG21" s="6">
        <v>0.47837499999999999</v>
      </c>
      <c r="AH21" s="6">
        <v>0.47061090768934283</v>
      </c>
      <c r="AI21" s="6">
        <v>0.49907749077490776</v>
      </c>
      <c r="AJ21" s="6">
        <v>0.56664910432033722</v>
      </c>
      <c r="AK21" s="1">
        <f t="shared" si="0"/>
        <v>134159.71269196848</v>
      </c>
      <c r="AL21">
        <v>149</v>
      </c>
      <c r="AM21" s="42">
        <f t="shared" si="2"/>
        <v>111.06165704312808</v>
      </c>
      <c r="AN21" s="1">
        <v>11458.795187408567</v>
      </c>
      <c r="AO21" s="1">
        <v>10324.700761091515</v>
      </c>
      <c r="AP21" s="1">
        <v>8057.0845568796522</v>
      </c>
      <c r="AQ21" s="1">
        <v>9063.5885739592559</v>
      </c>
      <c r="AR21" s="1">
        <v>11342.078763399099</v>
      </c>
      <c r="AS21" s="1">
        <v>10536.178180612358</v>
      </c>
      <c r="AT21" s="1">
        <v>11254.069796954314</v>
      </c>
      <c r="AU21" s="1">
        <v>11350.287825571319</v>
      </c>
      <c r="AV21" s="1">
        <v>10425.54016219846</v>
      </c>
      <c r="AW21" s="1">
        <v>9482.6859478151528</v>
      </c>
      <c r="AX21" s="1">
        <v>8303.3562847934372</v>
      </c>
      <c r="AY21" s="1">
        <v>6819.8741144414171</v>
      </c>
      <c r="AZ21" s="1">
        <v>5753.4161249999997</v>
      </c>
      <c r="BA21" s="1">
        <v>4371.0341106186161</v>
      </c>
      <c r="BB21" s="1">
        <v>3155.1678966789668</v>
      </c>
      <c r="BC21" s="1">
        <v>3485.4586406743942</v>
      </c>
      <c r="BD21" s="1">
        <v>135183.31692809652</v>
      </c>
      <c r="BE21" s="47"/>
      <c r="BF21" s="25">
        <f t="shared" si="3"/>
        <v>0.47692567802710845</v>
      </c>
      <c r="BG21" s="25">
        <f t="shared" si="4"/>
        <v>0.12852409926071937</v>
      </c>
      <c r="BH21" s="25">
        <f t="shared" si="5"/>
        <v>0.10626984635844519</v>
      </c>
      <c r="BI21" s="25">
        <f t="shared" si="6"/>
        <v>0.35029762128729902</v>
      </c>
      <c r="BJ21" s="25">
        <f t="shared" si="7"/>
        <v>0.75714558785845831</v>
      </c>
      <c r="BK21" s="25">
        <f t="shared" si="8"/>
        <v>0.96869990968234165</v>
      </c>
      <c r="BL21" s="25">
        <f t="shared" si="9"/>
        <v>1.9232207749590828</v>
      </c>
      <c r="BM21" s="25">
        <f t="shared" si="10"/>
        <v>2.993414529231559</v>
      </c>
      <c r="BN21" s="25">
        <f t="shared" si="11"/>
        <v>4.1482217564716501</v>
      </c>
      <c r="BO21" s="25">
        <f t="shared" si="12"/>
        <v>5.6109692255757375</v>
      </c>
      <c r="BP21" s="25">
        <f t="shared" si="13"/>
        <v>8.6698672198540709</v>
      </c>
      <c r="BQ21" s="25">
        <f t="shared" si="14"/>
        <v>10.811021758144394</v>
      </c>
      <c r="BR21" s="25">
        <f t="shared" si="15"/>
        <v>13.974451088584859</v>
      </c>
      <c r="BS21" s="25">
        <f t="shared" si="16"/>
        <v>15.964052602605133</v>
      </c>
      <c r="BT21" s="25">
        <f t="shared" si="17"/>
        <v>17.353478962866998</v>
      </c>
      <c r="BU21" s="25">
        <f t="shared" si="18"/>
        <v>55.032619460760529</v>
      </c>
      <c r="BV21" s="26">
        <f t="shared" si="21"/>
        <v>139.26918012152839</v>
      </c>
      <c r="BW21">
        <v>149</v>
      </c>
      <c r="BX21" s="1">
        <f t="shared" si="19"/>
        <v>9.7308198784716069</v>
      </c>
      <c r="BY21" s="29">
        <f t="shared" si="22"/>
        <v>6.987059067900268</v>
      </c>
      <c r="BZ21" s="55">
        <f t="shared" si="20"/>
        <v>7.1982402115842383</v>
      </c>
    </row>
    <row r="22" spans="1:78" x14ac:dyDescent="0.3">
      <c r="A22" t="s">
        <v>37</v>
      </c>
      <c r="B22" s="1">
        <v>4188</v>
      </c>
      <c r="C22" s="1">
        <v>4531</v>
      </c>
      <c r="D22" s="1">
        <v>4024</v>
      </c>
      <c r="E22" s="1">
        <v>4481</v>
      </c>
      <c r="F22" s="1">
        <v>5442</v>
      </c>
      <c r="G22" s="1">
        <v>5600</v>
      </c>
      <c r="H22" s="1">
        <v>6431</v>
      </c>
      <c r="I22" s="1">
        <v>6842</v>
      </c>
      <c r="J22" s="1">
        <v>6741</v>
      </c>
      <c r="K22" s="1">
        <v>6172</v>
      </c>
      <c r="L22" s="1">
        <v>5803</v>
      </c>
      <c r="M22" s="1">
        <v>6014</v>
      </c>
      <c r="N22" s="1">
        <v>5321</v>
      </c>
      <c r="O22" s="1">
        <v>4380</v>
      </c>
      <c r="P22" s="1">
        <v>3502</v>
      </c>
      <c r="Q22" s="1">
        <v>5453</v>
      </c>
      <c r="R22" s="1">
        <v>84925</v>
      </c>
      <c r="S22" s="7">
        <v>1.9740396969296636E-2</v>
      </c>
      <c r="T22" s="11">
        <v>0.75425367130557985</v>
      </c>
      <c r="U22" s="6">
        <v>0.78062248995983941</v>
      </c>
      <c r="V22" s="6">
        <v>0.74762456546929312</v>
      </c>
      <c r="W22" s="6">
        <v>0.73056484943908684</v>
      </c>
      <c r="X22" s="6">
        <v>0.71588536724236096</v>
      </c>
      <c r="Y22" s="6">
        <v>0.73381407744160532</v>
      </c>
      <c r="Z22" s="6">
        <v>0.7420984269014288</v>
      </c>
      <c r="AA22" s="6">
        <v>0.74568081991215229</v>
      </c>
      <c r="AB22" s="6">
        <v>0.74940296131189299</v>
      </c>
      <c r="AC22" s="6">
        <v>0.75092312856663312</v>
      </c>
      <c r="AD22" s="6">
        <v>0.77099236641221369</v>
      </c>
      <c r="AE22" s="6">
        <v>0.75969263010827803</v>
      </c>
      <c r="AF22" s="6">
        <v>0.75695996748628325</v>
      </c>
      <c r="AG22" s="6">
        <v>0.75879396984924619</v>
      </c>
      <c r="AH22" s="6">
        <v>0.77683881064162752</v>
      </c>
      <c r="AI22" s="6">
        <v>0.78857540926506442</v>
      </c>
      <c r="AJ22" s="6">
        <v>0.79960591133004921</v>
      </c>
      <c r="AK22" s="1">
        <f t="shared" si="0"/>
        <v>64054.993035626372</v>
      </c>
      <c r="AL22">
        <v>100</v>
      </c>
      <c r="AM22" s="42">
        <f t="shared" si="2"/>
        <v>156.11585492544131</v>
      </c>
      <c r="AN22" s="1">
        <v>3269.2469879518076</v>
      </c>
      <c r="AO22" s="1">
        <v>3387.4869061413669</v>
      </c>
      <c r="AP22" s="1">
        <v>2939.7929541428853</v>
      </c>
      <c r="AQ22" s="1">
        <v>3207.8823306130193</v>
      </c>
      <c r="AR22" s="1">
        <v>3993.4162094372159</v>
      </c>
      <c r="AS22" s="1">
        <v>4155.7511906480013</v>
      </c>
      <c r="AT22" s="1">
        <v>4795.4733528550514</v>
      </c>
      <c r="AU22" s="1">
        <v>5127.415061295972</v>
      </c>
      <c r="AV22" s="1">
        <v>5061.9728096676736</v>
      </c>
      <c r="AW22" s="1">
        <v>4758.5648854961828</v>
      </c>
      <c r="AX22" s="1">
        <v>4408.4963325183371</v>
      </c>
      <c r="AY22" s="1">
        <v>4552.3572444625079</v>
      </c>
      <c r="AZ22" s="1">
        <v>4037.5427135678387</v>
      </c>
      <c r="BA22" s="1">
        <v>3402.5539906103286</v>
      </c>
      <c r="BB22" s="1">
        <v>2761.5910832462555</v>
      </c>
      <c r="BC22" s="1">
        <v>4360.2510344827588</v>
      </c>
      <c r="BD22" s="1">
        <v>64219.795087137201</v>
      </c>
      <c r="BE22" s="47"/>
      <c r="BF22" s="25">
        <f t="shared" si="3"/>
        <v>0.13606909023736655</v>
      </c>
      <c r="BG22" s="25">
        <f t="shared" si="4"/>
        <v>4.2168166753074304E-2</v>
      </c>
      <c r="BH22" s="25">
        <f t="shared" si="5"/>
        <v>3.8774738350691312E-2</v>
      </c>
      <c r="BI22" s="25">
        <f t="shared" si="6"/>
        <v>0.1239810854843806</v>
      </c>
      <c r="BJ22" s="25">
        <f t="shared" si="7"/>
        <v>0.26658230175715142</v>
      </c>
      <c r="BK22" s="25">
        <f t="shared" si="8"/>
        <v>0.38208121901835868</v>
      </c>
      <c r="BL22" s="25">
        <f t="shared" si="9"/>
        <v>0.81950389009222901</v>
      </c>
      <c r="BM22" s="25">
        <f t="shared" si="10"/>
        <v>1.3522545840031612</v>
      </c>
      <c r="BN22" s="25">
        <f t="shared" si="11"/>
        <v>2.0141101001047246</v>
      </c>
      <c r="BO22" s="25">
        <f t="shared" si="12"/>
        <v>2.8156749340176384</v>
      </c>
      <c r="BP22" s="25">
        <f t="shared" si="13"/>
        <v>4.6030877793531229</v>
      </c>
      <c r="BQ22" s="25">
        <f t="shared" si="14"/>
        <v>7.2165017117418513</v>
      </c>
      <c r="BR22" s="25">
        <f t="shared" si="15"/>
        <v>9.8067725231374538</v>
      </c>
      <c r="BS22" s="25">
        <f t="shared" si="16"/>
        <v>12.426933653377461</v>
      </c>
      <c r="BT22" s="25">
        <f t="shared" si="17"/>
        <v>15.188799562013005</v>
      </c>
      <c r="BU22" s="25">
        <f t="shared" si="18"/>
        <v>68.844895513563898</v>
      </c>
      <c r="BV22" s="26">
        <f t="shared" si="21"/>
        <v>126.07819085300557</v>
      </c>
      <c r="BW22">
        <v>100</v>
      </c>
      <c r="BX22" s="1">
        <f t="shared" si="19"/>
        <v>-26.078190853005566</v>
      </c>
      <c r="BY22" s="29">
        <f t="shared" si="22"/>
        <v>-20.68414106878334</v>
      </c>
      <c r="BZ22" s="55">
        <f t="shared" si="20"/>
        <v>-40.607714206532641</v>
      </c>
    </row>
    <row r="23" spans="1:78" x14ac:dyDescent="0.3">
      <c r="A23" t="s">
        <v>38</v>
      </c>
      <c r="B23" s="1">
        <v>5288</v>
      </c>
      <c r="C23" s="1">
        <v>5699</v>
      </c>
      <c r="D23" s="1">
        <v>4461</v>
      </c>
      <c r="E23" s="1">
        <v>4801</v>
      </c>
      <c r="F23" s="1">
        <v>5704</v>
      </c>
      <c r="G23" s="1">
        <v>5728</v>
      </c>
      <c r="H23" s="1">
        <v>7050</v>
      </c>
      <c r="I23" s="1">
        <v>7430</v>
      </c>
      <c r="J23" s="1">
        <v>6909</v>
      </c>
      <c r="K23" s="1">
        <v>5795</v>
      </c>
      <c r="L23" s="1">
        <v>5301</v>
      </c>
      <c r="M23" s="1">
        <v>5309</v>
      </c>
      <c r="N23" s="1">
        <v>4931</v>
      </c>
      <c r="O23" s="1">
        <v>4018</v>
      </c>
      <c r="P23" s="1">
        <v>3009</v>
      </c>
      <c r="Q23" s="1">
        <v>4571</v>
      </c>
      <c r="R23" s="1">
        <v>86004</v>
      </c>
      <c r="S23" s="7">
        <v>4.4380080351302809E-3</v>
      </c>
      <c r="T23" s="11">
        <v>0.66352891712603945</v>
      </c>
      <c r="U23" s="6">
        <v>0.65743871513102281</v>
      </c>
      <c r="V23" s="6">
        <v>0.62973465667409356</v>
      </c>
      <c r="W23" s="6">
        <v>0.60453490448134262</v>
      </c>
      <c r="X23" s="6">
        <v>0.62179141985280917</v>
      </c>
      <c r="Y23" s="6">
        <v>0.62942967884828349</v>
      </c>
      <c r="Z23" s="6">
        <v>0.63958043725514979</v>
      </c>
      <c r="AA23" s="6">
        <v>0.64884063798418445</v>
      </c>
      <c r="AB23" s="6">
        <v>0.65080120577502776</v>
      </c>
      <c r="AC23" s="6">
        <v>0.66723930596117509</v>
      </c>
      <c r="AD23" s="6">
        <v>0.68655959425190194</v>
      </c>
      <c r="AE23" s="6">
        <v>0.69061557566081244</v>
      </c>
      <c r="AF23" s="6">
        <v>0.69801876955161624</v>
      </c>
      <c r="AG23" s="6">
        <v>0.71159874608150475</v>
      </c>
      <c r="AH23" s="6">
        <v>0.70439189189189189</v>
      </c>
      <c r="AI23" s="6">
        <v>0.73139534883720925</v>
      </c>
      <c r="AJ23" s="6">
        <v>0.762080073630925</v>
      </c>
      <c r="AK23" s="1">
        <f t="shared" si="0"/>
        <v>57066.140988507897</v>
      </c>
      <c r="AL23">
        <v>98</v>
      </c>
      <c r="AM23" s="42">
        <f t="shared" si="2"/>
        <v>171.73055388436981</v>
      </c>
      <c r="AN23" s="1">
        <v>3476.5359256128486</v>
      </c>
      <c r="AO23" s="1">
        <v>3588.8578083856592</v>
      </c>
      <c r="AP23" s="1">
        <v>2696.8302088912692</v>
      </c>
      <c r="AQ23" s="1">
        <v>2985.220606713337</v>
      </c>
      <c r="AR23" s="1">
        <v>3590.2668881506092</v>
      </c>
      <c r="AS23" s="1">
        <v>3663.516744597498</v>
      </c>
      <c r="AT23" s="1">
        <v>4574.3264977885001</v>
      </c>
      <c r="AU23" s="1">
        <v>4835.4529589084559</v>
      </c>
      <c r="AV23" s="1">
        <v>4609.9563648857584</v>
      </c>
      <c r="AW23" s="1">
        <v>3978.6128486897719</v>
      </c>
      <c r="AX23" s="1">
        <v>3660.9531665779668</v>
      </c>
      <c r="AY23" s="1">
        <v>3705.7816475495306</v>
      </c>
      <c r="AZ23" s="1">
        <v>3508.8934169279</v>
      </c>
      <c r="BA23" s="1">
        <v>2830.2466216216217</v>
      </c>
      <c r="BB23" s="1">
        <v>2200.7686046511626</v>
      </c>
      <c r="BC23" s="1">
        <v>3483.4680165669583</v>
      </c>
      <c r="BD23" s="1">
        <v>57389.688326518837</v>
      </c>
      <c r="BE23" s="47"/>
      <c r="BF23" s="25">
        <f t="shared" si="3"/>
        <v>0.1446966479800989</v>
      </c>
      <c r="BG23" s="25">
        <f t="shared" si="4"/>
        <v>4.4674875124303633E-2</v>
      </c>
      <c r="BH23" s="25">
        <f t="shared" si="5"/>
        <v>3.5570153190086433E-2</v>
      </c>
      <c r="BI23" s="25">
        <f t="shared" si="6"/>
        <v>0.11537545741583774</v>
      </c>
      <c r="BJ23" s="25">
        <f t="shared" si="7"/>
        <v>0.23966988682618612</v>
      </c>
      <c r="BK23" s="25">
        <f t="shared" si="8"/>
        <v>0.33682501176200547</v>
      </c>
      <c r="BL23" s="25">
        <f t="shared" si="9"/>
        <v>0.7817118527533492</v>
      </c>
      <c r="BM23" s="25">
        <f t="shared" si="10"/>
        <v>1.275255338459554</v>
      </c>
      <c r="BN23" s="25">
        <f t="shared" si="11"/>
        <v>1.8342571216157995</v>
      </c>
      <c r="BO23" s="25">
        <f t="shared" si="12"/>
        <v>2.3541720539233966</v>
      </c>
      <c r="BP23" s="25">
        <f t="shared" si="13"/>
        <v>3.8225479870667587</v>
      </c>
      <c r="BQ23" s="25">
        <f t="shared" si="14"/>
        <v>5.8744905478173246</v>
      </c>
      <c r="BR23" s="25">
        <f t="shared" si="15"/>
        <v>8.5227382071058422</v>
      </c>
      <c r="BS23" s="25">
        <f t="shared" si="16"/>
        <v>10.336731492474803</v>
      </c>
      <c r="BT23" s="25">
        <f t="shared" si="17"/>
        <v>12.104266059232785</v>
      </c>
      <c r="BU23" s="25">
        <f t="shared" si="18"/>
        <v>55.001189089527458</v>
      </c>
      <c r="BV23" s="26">
        <f t="shared" si="21"/>
        <v>102.82417178227558</v>
      </c>
      <c r="BW23">
        <v>98</v>
      </c>
      <c r="BX23" s="1">
        <f t="shared" si="19"/>
        <v>-4.8241717822755845</v>
      </c>
      <c r="BY23" s="29">
        <f t="shared" si="22"/>
        <v>-4.6916709355952779</v>
      </c>
      <c r="BZ23" s="55">
        <f t="shared" si="20"/>
        <v>-8.405990558492741</v>
      </c>
    </row>
    <row r="24" spans="1:78" x14ac:dyDescent="0.3">
      <c r="A24" t="s">
        <v>39</v>
      </c>
      <c r="B24" s="1">
        <v>20624</v>
      </c>
      <c r="C24" s="1">
        <v>21447</v>
      </c>
      <c r="D24" s="1">
        <v>17552</v>
      </c>
      <c r="E24" s="1">
        <v>19080</v>
      </c>
      <c r="F24" s="1">
        <v>22856</v>
      </c>
      <c r="G24" s="1">
        <v>22362</v>
      </c>
      <c r="H24" s="1">
        <v>24985</v>
      </c>
      <c r="I24" s="1">
        <v>24814</v>
      </c>
      <c r="J24" s="1">
        <v>23132</v>
      </c>
      <c r="K24" s="1">
        <v>19803</v>
      </c>
      <c r="L24" s="1">
        <v>17348</v>
      </c>
      <c r="M24" s="1">
        <v>14438</v>
      </c>
      <c r="N24" s="1">
        <v>12554</v>
      </c>
      <c r="O24" s="1">
        <v>9710</v>
      </c>
      <c r="P24" s="1">
        <v>6992</v>
      </c>
      <c r="Q24" s="1">
        <v>7980</v>
      </c>
      <c r="R24" s="1">
        <v>285677</v>
      </c>
      <c r="S24" s="7">
        <v>7.1231171324541265E-2</v>
      </c>
      <c r="T24" s="11">
        <v>0.48741005170972063</v>
      </c>
      <c r="U24" s="6">
        <v>0.53397273559997849</v>
      </c>
      <c r="V24" s="6">
        <v>0.47920711147440481</v>
      </c>
      <c r="W24" s="6">
        <v>0.43741612239420236</v>
      </c>
      <c r="X24" s="6">
        <v>0.44797406807131279</v>
      </c>
      <c r="Y24" s="6">
        <v>0.46901297679905624</v>
      </c>
      <c r="Z24" s="6">
        <v>0.47496678686657812</v>
      </c>
      <c r="AA24" s="6">
        <v>0.47373490107949756</v>
      </c>
      <c r="AB24" s="6">
        <v>0.47374296478905997</v>
      </c>
      <c r="AC24" s="6">
        <v>0.47642353436480372</v>
      </c>
      <c r="AD24" s="6">
        <v>0.49059181518971623</v>
      </c>
      <c r="AE24" s="6">
        <v>0.50968641114982582</v>
      </c>
      <c r="AF24" s="6">
        <v>0.52989317711922812</v>
      </c>
      <c r="AG24" s="6">
        <v>0.55219534050179209</v>
      </c>
      <c r="AH24" s="6">
        <v>0.5357603092783505</v>
      </c>
      <c r="AI24" s="6">
        <v>0.58706915972065776</v>
      </c>
      <c r="AJ24" s="6">
        <v>0.61217059639389737</v>
      </c>
      <c r="AK24" s="1">
        <f t="shared" si="0"/>
        <v>139241.84134227785</v>
      </c>
      <c r="AL24">
        <v>155</v>
      </c>
      <c r="AM24" s="42">
        <f t="shared" si="2"/>
        <v>111.3171145295229</v>
      </c>
      <c r="AN24" s="1">
        <v>11012.653699013956</v>
      </c>
      <c r="AO24" s="1">
        <v>10277.554919791561</v>
      </c>
      <c r="AP24" s="1">
        <v>7677.5277802630399</v>
      </c>
      <c r="AQ24" s="1">
        <v>8547.3452188006486</v>
      </c>
      <c r="AR24" s="1">
        <v>10719.760597719229</v>
      </c>
      <c r="AS24" s="1">
        <v>10621.20728791042</v>
      </c>
      <c r="AT24" s="1">
        <v>11836.266503471246</v>
      </c>
      <c r="AU24" s="1">
        <v>11755.457928275735</v>
      </c>
      <c r="AV24" s="1">
        <v>11020.62919692664</v>
      </c>
      <c r="AW24" s="1">
        <v>9715.1897162019504</v>
      </c>
      <c r="AX24" s="1">
        <v>8842.0398606271792</v>
      </c>
      <c r="AY24" s="1">
        <v>7650.5976912474152</v>
      </c>
      <c r="AZ24" s="1">
        <v>6932.2603046594977</v>
      </c>
      <c r="BA24" s="1">
        <v>5202.2326030927834</v>
      </c>
      <c r="BB24" s="1">
        <v>4104.7875647668388</v>
      </c>
      <c r="BC24" s="1">
        <v>4885.1213592233007</v>
      </c>
      <c r="BD24" s="1">
        <v>140800.63223199142</v>
      </c>
      <c r="BE24" s="47"/>
      <c r="BF24" s="25">
        <f t="shared" si="3"/>
        <v>0.45835685570602958</v>
      </c>
      <c r="BG24" s="25">
        <f t="shared" si="4"/>
        <v>0.12793721767187949</v>
      </c>
      <c r="BH24" s="25">
        <f t="shared" si="5"/>
        <v>0.10126363846145681</v>
      </c>
      <c r="BI24" s="25">
        <f t="shared" si="6"/>
        <v>0.33034538958108445</v>
      </c>
      <c r="BJ24" s="25">
        <f t="shared" si="7"/>
        <v>0.71560245778346721</v>
      </c>
      <c r="BK24" s="25">
        <f t="shared" si="8"/>
        <v>0.97651751556827537</v>
      </c>
      <c r="BL24" s="25">
        <f t="shared" si="9"/>
        <v>2.0227130316526694</v>
      </c>
      <c r="BM24" s="25">
        <f t="shared" si="10"/>
        <v>3.1002701518275959</v>
      </c>
      <c r="BN24" s="25">
        <f t="shared" si="11"/>
        <v>4.3850019369219453</v>
      </c>
      <c r="BO24" s="25">
        <f t="shared" si="12"/>
        <v>5.7485432733115784</v>
      </c>
      <c r="BP24" s="25">
        <f t="shared" si="13"/>
        <v>9.2323283398890901</v>
      </c>
      <c r="BQ24" s="25">
        <f t="shared" si="14"/>
        <v>12.127903934141681</v>
      </c>
      <c r="BR24" s="25">
        <f>BR$105*AZ24/100000</f>
        <v>16.837741344635059</v>
      </c>
      <c r="BS24" s="25">
        <f t="shared" si="16"/>
        <v>18.999786509331781</v>
      </c>
      <c r="BT24" s="25">
        <f t="shared" si="17"/>
        <v>22.576403850709937</v>
      </c>
      <c r="BU24" s="25">
        <f t="shared" si="18"/>
        <v>77.132180438024562</v>
      </c>
      <c r="BV24" s="26">
        <f t="shared" si="21"/>
        <v>174.8728958852181</v>
      </c>
      <c r="BW24">
        <v>155</v>
      </c>
      <c r="BX24" s="1">
        <f t="shared" si="19"/>
        <v>-19.872895885218099</v>
      </c>
      <c r="BY24" s="29">
        <f t="shared" si="22"/>
        <v>-11.364194425110989</v>
      </c>
      <c r="BZ24" s="55">
        <f t="shared" si="20"/>
        <v>-14.114209268943016</v>
      </c>
    </row>
    <row r="25" spans="1:78" x14ac:dyDescent="0.3">
      <c r="A25" t="s">
        <v>40</v>
      </c>
      <c r="B25" s="1">
        <v>13580</v>
      </c>
      <c r="C25" s="1">
        <v>14154</v>
      </c>
      <c r="D25" s="1">
        <v>11910</v>
      </c>
      <c r="E25" s="1">
        <v>13581</v>
      </c>
      <c r="F25" s="1">
        <v>16527</v>
      </c>
      <c r="G25" s="1">
        <v>15849</v>
      </c>
      <c r="H25" s="1">
        <v>17168</v>
      </c>
      <c r="I25" s="1">
        <v>17019</v>
      </c>
      <c r="J25" s="1">
        <v>16019</v>
      </c>
      <c r="K25" s="1">
        <v>14100</v>
      </c>
      <c r="L25" s="1">
        <v>12977</v>
      </c>
      <c r="M25" s="1">
        <v>11216</v>
      </c>
      <c r="N25" s="1">
        <v>9860</v>
      </c>
      <c r="O25" s="1">
        <v>7615</v>
      </c>
      <c r="P25" s="1">
        <v>5620</v>
      </c>
      <c r="Q25" s="1">
        <v>5936</v>
      </c>
      <c r="R25" s="1">
        <v>203131</v>
      </c>
      <c r="S25" s="7">
        <v>3.448258301079643E-2</v>
      </c>
      <c r="T25" s="11">
        <v>0.53153391729476474</v>
      </c>
      <c r="U25" s="6">
        <v>0.57514203439956413</v>
      </c>
      <c r="V25" s="6">
        <v>0.52634907251264751</v>
      </c>
      <c r="W25" s="6">
        <v>0.49670714760437434</v>
      </c>
      <c r="X25" s="6">
        <v>0.50063459829927659</v>
      </c>
      <c r="Y25" s="6">
        <v>0.52308034968539452</v>
      </c>
      <c r="Z25" s="6">
        <v>0.52299534682393678</v>
      </c>
      <c r="AA25" s="6">
        <v>0.51453108115793666</v>
      </c>
      <c r="AB25" s="6">
        <v>0.51012950378253619</v>
      </c>
      <c r="AC25" s="6">
        <v>0.52717842323651454</v>
      </c>
      <c r="AD25" s="6">
        <v>0.54223690420009441</v>
      </c>
      <c r="AE25" s="6">
        <v>0.54837863823092392</v>
      </c>
      <c r="AF25" s="6">
        <v>0.55654246100519933</v>
      </c>
      <c r="AG25" s="6">
        <v>0.57628524046434493</v>
      </c>
      <c r="AH25" s="6">
        <v>0.56820083682008371</v>
      </c>
      <c r="AI25" s="6">
        <v>0.58592321755027421</v>
      </c>
      <c r="AJ25" s="6">
        <v>0.6136093266714252</v>
      </c>
      <c r="AK25" s="1">
        <f t="shared" si="0"/>
        <v>107971.01615400285</v>
      </c>
      <c r="AL25">
        <v>109</v>
      </c>
      <c r="AM25" s="42">
        <f t="shared" si="2"/>
        <v>100.95301858095831</v>
      </c>
      <c r="AN25" s="1">
        <v>7810.4288271460809</v>
      </c>
      <c r="AO25" s="1">
        <v>7449.9447723440126</v>
      </c>
      <c r="AP25" s="1">
        <v>5915.7821279680984</v>
      </c>
      <c r="AQ25" s="1">
        <v>6799.1184795024756</v>
      </c>
      <c r="AR25" s="1">
        <v>8644.9489392505147</v>
      </c>
      <c r="AS25" s="1">
        <v>8288.9532518125743</v>
      </c>
      <c r="AT25" s="1">
        <v>8833.4696013194571</v>
      </c>
      <c r="AU25" s="1">
        <v>8681.8940248749841</v>
      </c>
      <c r="AV25" s="1">
        <v>8444.8711618257257</v>
      </c>
      <c r="AW25" s="1">
        <v>7645.5403492213309</v>
      </c>
      <c r="AX25" s="1">
        <v>7116.3095883226997</v>
      </c>
      <c r="AY25" s="1">
        <v>6242.1802426343156</v>
      </c>
      <c r="AZ25" s="1">
        <v>5682.1724709784412</v>
      </c>
      <c r="BA25" s="1">
        <v>4326.8493723849379</v>
      </c>
      <c r="BB25" s="1">
        <v>3292.8884826325411</v>
      </c>
      <c r="BC25" s="1">
        <v>3642.3849631215799</v>
      </c>
      <c r="BD25" s="1">
        <v>108817.73665533979</v>
      </c>
      <c r="BE25" s="47"/>
      <c r="BF25" s="25">
        <f t="shared" si="3"/>
        <v>0.32507728806971847</v>
      </c>
      <c r="BG25" s="25">
        <f t="shared" si="4"/>
        <v>9.2738517421825359E-2</v>
      </c>
      <c r="BH25" s="25">
        <f t="shared" si="5"/>
        <v>7.8026890917063538E-2</v>
      </c>
      <c r="BI25" s="25">
        <f t="shared" si="6"/>
        <v>0.26277836982397668</v>
      </c>
      <c r="BJ25" s="25">
        <f t="shared" si="7"/>
        <v>0.57709746891702729</v>
      </c>
      <c r="BK25" s="25">
        <f t="shared" si="8"/>
        <v>0.76208926317961345</v>
      </c>
      <c r="BL25" s="25">
        <f t="shared" si="9"/>
        <v>1.5095616571371147</v>
      </c>
      <c r="BM25" s="25">
        <f t="shared" si="10"/>
        <v>2.2896782984444979</v>
      </c>
      <c r="BN25" s="25">
        <f t="shared" si="11"/>
        <v>3.3601326875228668</v>
      </c>
      <c r="BO25" s="25">
        <f t="shared" si="12"/>
        <v>4.5239177853678196</v>
      </c>
      <c r="BP25" s="25">
        <f t="shared" si="13"/>
        <v>7.4304241694558373</v>
      </c>
      <c r="BQ25" s="25">
        <f t="shared" si="14"/>
        <v>9.895248107069488</v>
      </c>
      <c r="BR25" s="25">
        <f t="shared" si="15"/>
        <v>13.801407641549932</v>
      </c>
      <c r="BS25" s="25">
        <f t="shared" si="16"/>
        <v>15.802679465826992</v>
      </c>
      <c r="BT25" s="25">
        <f t="shared" si="17"/>
        <v>18.110944609501729</v>
      </c>
      <c r="BU25" s="25">
        <f t="shared" si="18"/>
        <v>57.510361266625601</v>
      </c>
      <c r="BV25" s="26">
        <f t="shared" si="21"/>
        <v>136.33216348683112</v>
      </c>
      <c r="BW25">
        <v>109</v>
      </c>
      <c r="BX25" s="1">
        <f t="shared" si="19"/>
        <v>-27.332163486831121</v>
      </c>
      <c r="BY25" s="29">
        <f t="shared" si="22"/>
        <v>-20.048213706717306</v>
      </c>
      <c r="BZ25" s="55">
        <f t="shared" si="20"/>
        <v>-25.117379139579732</v>
      </c>
    </row>
    <row r="26" spans="1:78" x14ac:dyDescent="0.3">
      <c r="A26" t="s">
        <v>41</v>
      </c>
      <c r="B26" s="1">
        <v>8904</v>
      </c>
      <c r="C26" s="1">
        <v>9193</v>
      </c>
      <c r="D26" s="1">
        <v>8041</v>
      </c>
      <c r="E26" s="1">
        <v>9068</v>
      </c>
      <c r="F26" s="1">
        <v>10840</v>
      </c>
      <c r="G26" s="1">
        <v>10815</v>
      </c>
      <c r="H26" s="1">
        <v>11479</v>
      </c>
      <c r="I26" s="1">
        <v>11711</v>
      </c>
      <c r="J26" s="1">
        <v>10866</v>
      </c>
      <c r="K26" s="1">
        <v>9526</v>
      </c>
      <c r="L26" s="1">
        <v>8417</v>
      </c>
      <c r="M26" s="1">
        <v>7413</v>
      </c>
      <c r="N26" s="1">
        <v>6548</v>
      </c>
      <c r="O26" s="1">
        <v>5113</v>
      </c>
      <c r="P26" s="1">
        <v>3648</v>
      </c>
      <c r="Q26" s="1">
        <v>3665</v>
      </c>
      <c r="R26" s="1">
        <v>135247</v>
      </c>
      <c r="S26" s="7">
        <v>6.8327053563670637E-2</v>
      </c>
      <c r="T26" s="11">
        <v>0.59788146638545936</v>
      </c>
      <c r="U26" s="6">
        <v>0.65092083233676157</v>
      </c>
      <c r="V26" s="6">
        <v>0.59785698666083531</v>
      </c>
      <c r="W26" s="6">
        <v>0.56884267282880796</v>
      </c>
      <c r="X26" s="6">
        <v>0.5714285714285714</v>
      </c>
      <c r="Y26" s="6">
        <v>0.58721949509116411</v>
      </c>
      <c r="Z26" s="6">
        <v>0.5890736342042755</v>
      </c>
      <c r="AA26" s="6">
        <v>0.58366533864541836</v>
      </c>
      <c r="AB26" s="6">
        <v>0.58713084294934481</v>
      </c>
      <c r="AC26" s="6">
        <v>0.59142138089506513</v>
      </c>
      <c r="AD26" s="6">
        <v>0.61441968091584465</v>
      </c>
      <c r="AE26" s="6">
        <v>0.60917848541610919</v>
      </c>
      <c r="AF26" s="6">
        <v>0.61417837308069256</v>
      </c>
      <c r="AG26" s="6">
        <v>0.62513380432455579</v>
      </c>
      <c r="AH26" s="6">
        <v>0.61958629605688431</v>
      </c>
      <c r="AI26" s="6">
        <v>0.62226640159045721</v>
      </c>
      <c r="AJ26" s="6">
        <v>0.64977338277709107</v>
      </c>
      <c r="AK26" s="1">
        <f t="shared" si="0"/>
        <v>80861.674684234225</v>
      </c>
      <c r="AL26">
        <v>111</v>
      </c>
      <c r="AM26" s="42">
        <f t="shared" si="2"/>
        <v>137.27145824453461</v>
      </c>
      <c r="AN26" s="1">
        <v>5795.7990911265251</v>
      </c>
      <c r="AO26" s="1">
        <v>5496.099278373059</v>
      </c>
      <c r="AP26" s="1">
        <v>4574.0639322164452</v>
      </c>
      <c r="AQ26" s="1">
        <v>5181.7142857142853</v>
      </c>
      <c r="AR26" s="1">
        <v>6365.4593267882192</v>
      </c>
      <c r="AS26" s="1">
        <v>6370.8313539192395</v>
      </c>
      <c r="AT26" s="1">
        <v>6699.8944223107574</v>
      </c>
      <c r="AU26" s="1">
        <v>6875.8893017797773</v>
      </c>
      <c r="AV26" s="1">
        <v>6426.3847248057773</v>
      </c>
      <c r="AW26" s="1">
        <v>5852.9618804043357</v>
      </c>
      <c r="AX26" s="1">
        <v>5127.4553117473915</v>
      </c>
      <c r="AY26" s="1">
        <v>4552.904279647174</v>
      </c>
      <c r="AZ26" s="1">
        <v>4093.3761507171912</v>
      </c>
      <c r="BA26" s="1">
        <v>3167.9447317388494</v>
      </c>
      <c r="BB26" s="1">
        <v>2270.0278330019878</v>
      </c>
      <c r="BC26" s="1">
        <v>2381.4194478780387</v>
      </c>
      <c r="BD26" s="1">
        <v>81232.225352169073</v>
      </c>
      <c r="BE26" s="47"/>
      <c r="BF26" s="25">
        <f t="shared" si="3"/>
        <v>0.24122653089059523</v>
      </c>
      <c r="BG26" s="25">
        <f t="shared" si="4"/>
        <v>6.8416627807982036E-2</v>
      </c>
      <c r="BH26" s="25">
        <f t="shared" si="5"/>
        <v>6.03301439719032E-2</v>
      </c>
      <c r="BI26" s="25">
        <f t="shared" si="6"/>
        <v>0.20026749599945928</v>
      </c>
      <c r="BJ26" s="25">
        <f t="shared" si="7"/>
        <v>0.42492911083662732</v>
      </c>
      <c r="BK26" s="25">
        <f t="shared" si="8"/>
        <v>0.58573646452743622</v>
      </c>
      <c r="BL26" s="25">
        <f t="shared" si="9"/>
        <v>1.1449525705365444</v>
      </c>
      <c r="BM26" s="25">
        <f t="shared" si="10"/>
        <v>1.8133801762246862</v>
      </c>
      <c r="BN26" s="25">
        <f t="shared" si="11"/>
        <v>2.5569964257156483</v>
      </c>
      <c r="BO26" s="25">
        <f t="shared" si="12"/>
        <v>3.4632370164049644</v>
      </c>
      <c r="BP26" s="25">
        <f t="shared" si="13"/>
        <v>5.3537816762118178</v>
      </c>
      <c r="BQ26" s="25">
        <f t="shared" si="14"/>
        <v>7.2173688845348769</v>
      </c>
      <c r="BR26" s="25">
        <f t="shared" si="15"/>
        <v>9.9423861515626353</v>
      </c>
      <c r="BS26" s="25">
        <f t="shared" si="16"/>
        <v>11.570085032456394</v>
      </c>
      <c r="BT26" s="25">
        <f t="shared" si="17"/>
        <v>12.485193034128642</v>
      </c>
      <c r="BU26" s="25">
        <f t="shared" si="18"/>
        <v>37.600718804159683</v>
      </c>
      <c r="BV26" s="26">
        <f t="shared" si="21"/>
        <v>94.72900614596989</v>
      </c>
      <c r="BW26">
        <v>111</v>
      </c>
      <c r="BX26" s="1">
        <f t="shared" si="19"/>
        <v>16.27099385403011</v>
      </c>
      <c r="BY26" s="29">
        <f t="shared" si="22"/>
        <v>17.176358663530998</v>
      </c>
      <c r="BZ26" s="55">
        <f t="shared" si="20"/>
        <v>20.030220498687395</v>
      </c>
    </row>
    <row r="27" spans="1:78" x14ac:dyDescent="0.3">
      <c r="A27" t="s">
        <v>42</v>
      </c>
      <c r="B27" s="1">
        <v>18050</v>
      </c>
      <c r="C27" s="1">
        <v>17590</v>
      </c>
      <c r="D27" s="1">
        <v>16451</v>
      </c>
      <c r="E27" s="1">
        <v>19415</v>
      </c>
      <c r="F27" s="1">
        <v>23000</v>
      </c>
      <c r="G27" s="1">
        <v>21128</v>
      </c>
      <c r="H27" s="1">
        <v>19956</v>
      </c>
      <c r="I27" s="1">
        <v>19521</v>
      </c>
      <c r="J27" s="1">
        <v>17459</v>
      </c>
      <c r="K27" s="1">
        <v>14984</v>
      </c>
      <c r="L27" s="1">
        <v>12845</v>
      </c>
      <c r="M27" s="1">
        <v>11047</v>
      </c>
      <c r="N27" s="1">
        <v>9435</v>
      </c>
      <c r="O27" s="1">
        <v>7018</v>
      </c>
      <c r="P27" s="1">
        <v>4192</v>
      </c>
      <c r="Q27" s="1">
        <v>3539</v>
      </c>
      <c r="R27" s="1">
        <v>235630</v>
      </c>
      <c r="S27" s="7">
        <v>0.11408456697604263</v>
      </c>
      <c r="T27" s="11">
        <v>0.43412087886109285</v>
      </c>
      <c r="U27" s="6">
        <v>0.51949192226644814</v>
      </c>
      <c r="V27" s="6">
        <v>0.44566051245333199</v>
      </c>
      <c r="W27" s="6">
        <v>0.41007815339876408</v>
      </c>
      <c r="X27" s="6">
        <v>0.41403331650681474</v>
      </c>
      <c r="Y27" s="6">
        <v>0.42600465634173501</v>
      </c>
      <c r="Z27" s="6">
        <v>0.42479355092410537</v>
      </c>
      <c r="AA27" s="6">
        <v>0.42264211886304909</v>
      </c>
      <c r="AB27" s="6">
        <v>0.4154685176003966</v>
      </c>
      <c r="AC27" s="6">
        <v>0.43229166666666669</v>
      </c>
      <c r="AD27" s="6">
        <v>0.43131198179157859</v>
      </c>
      <c r="AE27" s="6">
        <v>0.42978331028123562</v>
      </c>
      <c r="AF27" s="6">
        <v>0.43108747044917256</v>
      </c>
      <c r="AG27" s="6">
        <v>0.43286610106971596</v>
      </c>
      <c r="AH27" s="6">
        <v>0.45715166461159062</v>
      </c>
      <c r="AI27" s="6">
        <v>0.48284823284823286</v>
      </c>
      <c r="AJ27" s="6">
        <v>0.47300643883110449</v>
      </c>
      <c r="AK27" s="1">
        <f t="shared" si="0"/>
        <v>102291.90268603931</v>
      </c>
      <c r="AL27">
        <v>117</v>
      </c>
      <c r="AM27" s="42">
        <f t="shared" si="2"/>
        <v>114.3785548296073</v>
      </c>
      <c r="AN27" s="1">
        <v>9376.829196909388</v>
      </c>
      <c r="AO27" s="1">
        <v>7839.1684140541101</v>
      </c>
      <c r="AP27" s="1">
        <v>6746.1957015630678</v>
      </c>
      <c r="AQ27" s="1">
        <v>8038.4568399798081</v>
      </c>
      <c r="AR27" s="1">
        <v>9798.1070958599048</v>
      </c>
      <c r="AS27" s="1">
        <v>8975.0381439244975</v>
      </c>
      <c r="AT27" s="1">
        <v>8434.2461240310076</v>
      </c>
      <c r="AU27" s="1">
        <v>8110.3609320773421</v>
      </c>
      <c r="AV27" s="1">
        <v>7547.3802083333339</v>
      </c>
      <c r="AW27" s="1">
        <v>6462.778735165014</v>
      </c>
      <c r="AX27" s="1">
        <v>5520.5666205624711</v>
      </c>
      <c r="AY27" s="1">
        <v>4762.2232860520089</v>
      </c>
      <c r="AZ27" s="1">
        <v>4084.0916635927701</v>
      </c>
      <c r="BA27" s="1">
        <v>3208.2903822441431</v>
      </c>
      <c r="BB27" s="1">
        <v>2024.0997920997922</v>
      </c>
      <c r="BC27" s="1">
        <v>1673.9697870232787</v>
      </c>
      <c r="BD27" s="1">
        <v>102601.80292347194</v>
      </c>
      <c r="BE27" s="47"/>
      <c r="BF27" s="25">
        <f t="shared" si="3"/>
        <v>0.39027232351569424</v>
      </c>
      <c r="BG27" s="25">
        <f t="shared" si="4"/>
        <v>9.7583657161882942E-2</v>
      </c>
      <c r="BH27" s="25">
        <f t="shared" si="5"/>
        <v>8.8979726555924135E-2</v>
      </c>
      <c r="BI27" s="25">
        <f t="shared" si="6"/>
        <v>0.31067741953290073</v>
      </c>
      <c r="BJ27" s="25">
        <f t="shared" si="7"/>
        <v>0.65407706221674189</v>
      </c>
      <c r="BK27" s="25">
        <f t="shared" si="8"/>
        <v>0.82516814829624807</v>
      </c>
      <c r="BL27" s="25">
        <f t="shared" si="9"/>
        <v>1.4413379034884266</v>
      </c>
      <c r="BM27" s="25">
        <f t="shared" si="10"/>
        <v>2.13894771872627</v>
      </c>
      <c r="BN27" s="25">
        <f t="shared" si="11"/>
        <v>3.003029703735737</v>
      </c>
      <c r="BO27" s="25">
        <f t="shared" si="12"/>
        <v>3.824069761908671</v>
      </c>
      <c r="BP27" s="25">
        <f t="shared" si="13"/>
        <v>5.7642449555355695</v>
      </c>
      <c r="BQ27" s="25">
        <f t="shared" si="14"/>
        <v>7.549186201784754</v>
      </c>
      <c r="BR27" s="25">
        <f t="shared" si="15"/>
        <v>9.9198350952190761</v>
      </c>
      <c r="BS27" s="25">
        <f t="shared" si="16"/>
        <v>11.717436910902769</v>
      </c>
      <c r="BT27" s="25">
        <f t="shared" si="17"/>
        <v>11.132584480819197</v>
      </c>
      <c r="BU27" s="25">
        <f t="shared" si="18"/>
        <v>26.430651393481401</v>
      </c>
      <c r="BV27" s="26">
        <f t="shared" si="21"/>
        <v>85.288082462881263</v>
      </c>
      <c r="BW27">
        <v>117</v>
      </c>
      <c r="BX27" s="1">
        <f t="shared" si="19"/>
        <v>31.711917537118737</v>
      </c>
      <c r="BY27" s="29">
        <f t="shared" si="22"/>
        <v>37.182120433907365</v>
      </c>
      <c r="BZ27" s="55">
        <f t="shared" si="20"/>
        <v>30.907758571037824</v>
      </c>
    </row>
    <row r="28" spans="1:78" x14ac:dyDescent="0.3">
      <c r="A28" t="s">
        <v>43</v>
      </c>
      <c r="B28" s="1">
        <v>2340</v>
      </c>
      <c r="C28" s="1">
        <v>2247</v>
      </c>
      <c r="D28" s="1">
        <v>1651</v>
      </c>
      <c r="E28" s="1">
        <v>1692</v>
      </c>
      <c r="F28" s="1">
        <v>2006</v>
      </c>
      <c r="G28" s="1">
        <v>3284</v>
      </c>
      <c r="H28" s="1">
        <v>6666</v>
      </c>
      <c r="I28" s="1">
        <v>6570</v>
      </c>
      <c r="J28" s="1">
        <v>5122</v>
      </c>
      <c r="K28" s="1">
        <v>3964</v>
      </c>
      <c r="L28" s="1">
        <v>3543</v>
      </c>
      <c r="M28" s="1">
        <v>3907</v>
      </c>
      <c r="N28" s="1">
        <v>3729</v>
      </c>
      <c r="O28" s="1">
        <v>3224</v>
      </c>
      <c r="P28" s="1">
        <v>2716</v>
      </c>
      <c r="Q28" s="1">
        <v>4744</v>
      </c>
      <c r="R28" s="1">
        <v>57405</v>
      </c>
      <c r="S28" s="7">
        <v>6.9728928789336564E-4</v>
      </c>
      <c r="T28" s="11">
        <v>0.86287806153577962</v>
      </c>
      <c r="U28" s="6">
        <v>0.88224414303329224</v>
      </c>
      <c r="V28" s="6">
        <v>0.86419753086419748</v>
      </c>
      <c r="W28" s="6">
        <v>0.83486238532110091</v>
      </c>
      <c r="X28" s="6">
        <v>0.87029151654110715</v>
      </c>
      <c r="Y28" s="6">
        <v>0.86561023921986902</v>
      </c>
      <c r="Z28" s="6">
        <v>0.8522623747342849</v>
      </c>
      <c r="AA28" s="6">
        <v>0.8263414634146341</v>
      </c>
      <c r="AB28" s="6">
        <v>0.81941649899396374</v>
      </c>
      <c r="AC28" s="6">
        <v>0.83352017937219736</v>
      </c>
      <c r="AD28" s="6">
        <v>0.84908498370518926</v>
      </c>
      <c r="AE28" s="6">
        <v>0.84546155824119307</v>
      </c>
      <c r="AF28" s="6">
        <v>0.85318719353908279</v>
      </c>
      <c r="AG28" s="6">
        <v>0.87671232876712324</v>
      </c>
      <c r="AH28" s="6">
        <v>0.90378006872852235</v>
      </c>
      <c r="AI28" s="6">
        <v>0.91368317802844534</v>
      </c>
      <c r="AJ28" s="6">
        <v>0.95542090456611128</v>
      </c>
      <c r="AK28" s="1">
        <f t="shared" si="0"/>
        <v>49533.515122461431</v>
      </c>
      <c r="AL28">
        <v>63</v>
      </c>
      <c r="AM28" s="42">
        <f t="shared" si="2"/>
        <v>127.18661262832943</v>
      </c>
      <c r="AN28" s="1">
        <v>2064.4512946979039</v>
      </c>
      <c r="AO28" s="1">
        <v>1941.8518518518517</v>
      </c>
      <c r="AP28" s="1">
        <v>1378.3577981651376</v>
      </c>
      <c r="AQ28" s="1">
        <v>1472.5332459875533</v>
      </c>
      <c r="AR28" s="1">
        <v>1736.4141398750573</v>
      </c>
      <c r="AS28" s="1">
        <v>2798.8296386273914</v>
      </c>
      <c r="AT28" s="1">
        <v>5508.3921951219509</v>
      </c>
      <c r="AU28" s="1">
        <v>5383.5663983903414</v>
      </c>
      <c r="AV28" s="1">
        <v>4269.2903587443952</v>
      </c>
      <c r="AW28" s="1">
        <v>3365.7728754073701</v>
      </c>
      <c r="AX28" s="1">
        <v>2995.4703008485471</v>
      </c>
      <c r="AY28" s="1">
        <v>3333.4023651571965</v>
      </c>
      <c r="AZ28" s="1">
        <v>3269.2602739726026</v>
      </c>
      <c r="BA28" s="1">
        <v>2913.7869415807559</v>
      </c>
      <c r="BB28" s="1">
        <v>2481.5635115252576</v>
      </c>
      <c r="BC28" s="1">
        <v>4532.5167712616321</v>
      </c>
      <c r="BD28" s="1">
        <v>49445.459961214954</v>
      </c>
      <c r="BE28" s="47"/>
      <c r="BF28" s="25">
        <f t="shared" si="3"/>
        <v>8.5924376636005398E-2</v>
      </c>
      <c r="BG28" s="25">
        <f t="shared" si="4"/>
        <v>2.4172590173028349E-2</v>
      </c>
      <c r="BH28" s="25">
        <f t="shared" si="5"/>
        <v>1.8180009208529635E-2</v>
      </c>
      <c r="BI28" s="25">
        <f t="shared" si="6"/>
        <v>5.6911772762714544E-2</v>
      </c>
      <c r="BJ28" s="25">
        <f t="shared" si="7"/>
        <v>0.11591510975431038</v>
      </c>
      <c r="BK28" s="25">
        <f t="shared" si="8"/>
        <v>0.25732537659087307</v>
      </c>
      <c r="BL28" s="25">
        <f t="shared" si="9"/>
        <v>0.94133540109623381</v>
      </c>
      <c r="BM28" s="25">
        <f t="shared" si="10"/>
        <v>1.4198094465691051</v>
      </c>
      <c r="BN28" s="25">
        <f t="shared" si="11"/>
        <v>1.6987094074081635</v>
      </c>
      <c r="BO28" s="25">
        <f t="shared" si="12"/>
        <v>1.9915505088027881</v>
      </c>
      <c r="BP28" s="25">
        <f t="shared" si="13"/>
        <v>3.1276906444367145</v>
      </c>
      <c r="BQ28" s="25">
        <f t="shared" si="14"/>
        <v>5.2841863198109911</v>
      </c>
      <c r="BR28" s="25">
        <f t="shared" si="15"/>
        <v>7.9406941548980479</v>
      </c>
      <c r="BS28" s="25">
        <f t="shared" si="16"/>
        <v>10.641840541847408</v>
      </c>
      <c r="BT28" s="25">
        <f t="shared" si="17"/>
        <v>13.648642989046483</v>
      </c>
      <c r="BU28" s="25">
        <f t="shared" si="18"/>
        <v>71.564834470132595</v>
      </c>
      <c r="BV28" s="26">
        <f t="shared" si="21"/>
        <v>118.81772311917399</v>
      </c>
      <c r="BW28">
        <v>63</v>
      </c>
      <c r="BX28" s="1">
        <f t="shared" si="19"/>
        <v>-55.817723119173991</v>
      </c>
      <c r="BY28" s="29">
        <f t="shared" si="22"/>
        <v>-46.977607089128362</v>
      </c>
      <c r="BZ28" s="55">
        <f t="shared" si="20"/>
        <v>-112.88745855121469</v>
      </c>
    </row>
    <row r="29" spans="1:78" x14ac:dyDescent="0.3">
      <c r="A29" t="s">
        <v>44</v>
      </c>
      <c r="B29" s="1">
        <v>6212</v>
      </c>
      <c r="C29" s="1">
        <v>6875</v>
      </c>
      <c r="D29" s="1">
        <v>5853</v>
      </c>
      <c r="E29" s="1">
        <v>5990</v>
      </c>
      <c r="F29" s="1">
        <v>6779</v>
      </c>
      <c r="G29" s="1">
        <v>7198</v>
      </c>
      <c r="H29" s="1">
        <v>8698</v>
      </c>
      <c r="I29" s="1">
        <v>9888</v>
      </c>
      <c r="J29" s="1">
        <v>9403</v>
      </c>
      <c r="K29" s="1">
        <v>8021</v>
      </c>
      <c r="L29" s="1">
        <v>7522</v>
      </c>
      <c r="M29" s="1">
        <v>7551</v>
      </c>
      <c r="N29" s="1">
        <v>7159</v>
      </c>
      <c r="O29" s="1">
        <v>5754</v>
      </c>
      <c r="P29" s="1">
        <v>4205</v>
      </c>
      <c r="Q29" s="1">
        <v>6620</v>
      </c>
      <c r="R29" s="1">
        <v>113728</v>
      </c>
      <c r="S29" s="7">
        <v>4.2534467585802371E-2</v>
      </c>
      <c r="T29" s="11">
        <v>0.67429048107949541</v>
      </c>
      <c r="U29" s="6">
        <v>0.68915207689667013</v>
      </c>
      <c r="V29" s="6">
        <v>0.64279580972007555</v>
      </c>
      <c r="W29" s="6">
        <v>0.63311031585498678</v>
      </c>
      <c r="X29" s="6">
        <v>0.6579061371841155</v>
      </c>
      <c r="Y29" s="6">
        <v>0.65527455001139212</v>
      </c>
      <c r="Z29" s="6">
        <v>0.6565286308698236</v>
      </c>
      <c r="AA29" s="6">
        <v>0.66983795086251963</v>
      </c>
      <c r="AB29" s="6">
        <v>0.66491313922192319</v>
      </c>
      <c r="AC29" s="6">
        <v>0.67526240767137491</v>
      </c>
      <c r="AD29" s="6">
        <v>0.68872486637821329</v>
      </c>
      <c r="AE29" s="6">
        <v>0.69425166950373185</v>
      </c>
      <c r="AF29" s="6">
        <v>0.68745091880006282</v>
      </c>
      <c r="AG29" s="6">
        <v>0.68407151564404711</v>
      </c>
      <c r="AH29" s="6">
        <v>0.69627818527574026</v>
      </c>
      <c r="AI29" s="6">
        <v>0.69589442815249269</v>
      </c>
      <c r="AJ29" s="6">
        <v>0.73895309313392255</v>
      </c>
      <c r="AK29" s="1">
        <f t="shared" si="0"/>
        <v>76685.707832208849</v>
      </c>
      <c r="AL29">
        <v>107</v>
      </c>
      <c r="AM29" s="42">
        <f t="shared" si="2"/>
        <v>139.53056315802669</v>
      </c>
      <c r="AN29" s="1">
        <v>4281.0127016821152</v>
      </c>
      <c r="AO29" s="1">
        <v>4419.2211918255198</v>
      </c>
      <c r="AP29" s="1">
        <v>3705.5946786992376</v>
      </c>
      <c r="AQ29" s="1">
        <v>3940.8577617328519</v>
      </c>
      <c r="AR29" s="1">
        <v>4442.1061745272273</v>
      </c>
      <c r="AS29" s="1">
        <v>4725.6930850009903</v>
      </c>
      <c r="AT29" s="1">
        <v>5826.2504966021961</v>
      </c>
      <c r="AU29" s="1">
        <v>6574.6611206263769</v>
      </c>
      <c r="AV29" s="1">
        <v>6349.4924193339384</v>
      </c>
      <c r="AW29" s="1">
        <v>5524.262153219649</v>
      </c>
      <c r="AX29" s="1">
        <v>5222.161058007071</v>
      </c>
      <c r="AY29" s="1">
        <v>5190.9418878592742</v>
      </c>
      <c r="AZ29" s="1">
        <v>4897.2679804957334</v>
      </c>
      <c r="BA29" s="1">
        <v>4006.3846780766094</v>
      </c>
      <c r="BB29" s="1">
        <v>2926.2360703812319</v>
      </c>
      <c r="BC29" s="1">
        <v>4891.8694765465671</v>
      </c>
      <c r="BD29" s="1">
        <v>76924.012934616578</v>
      </c>
      <c r="BE29" s="47"/>
      <c r="BF29" s="25">
        <f t="shared" si="3"/>
        <v>0.1781797171517599</v>
      </c>
      <c r="BG29" s="25">
        <f t="shared" si="4"/>
        <v>5.501141740142905E-2</v>
      </c>
      <c r="BH29" s="25">
        <f t="shared" si="5"/>
        <v>4.8875368551990005E-2</v>
      </c>
      <c r="BI29" s="25">
        <f t="shared" si="6"/>
        <v>0.15230977095902912</v>
      </c>
      <c r="BJ29" s="25">
        <f t="shared" si="7"/>
        <v>0.29653480292303613</v>
      </c>
      <c r="BK29" s="25">
        <f t="shared" si="8"/>
        <v>0.43448187626994622</v>
      </c>
      <c r="BL29" s="25">
        <f t="shared" si="9"/>
        <v>0.99565456740044977</v>
      </c>
      <c r="BM29" s="25">
        <f t="shared" si="10"/>
        <v>1.7339371851802545</v>
      </c>
      <c r="BN29" s="25">
        <f t="shared" si="11"/>
        <v>2.5264017198777604</v>
      </c>
      <c r="BO29" s="25">
        <f t="shared" si="12"/>
        <v>3.2687431711128134</v>
      </c>
      <c r="BP29" s="25">
        <f t="shared" si="13"/>
        <v>5.4526677431065185</v>
      </c>
      <c r="BQ29" s="25">
        <f t="shared" si="14"/>
        <v>8.2288008184893329</v>
      </c>
      <c r="BR29" s="25">
        <f t="shared" si="15"/>
        <v>11.894956035555378</v>
      </c>
      <c r="BS29" s="25">
        <f t="shared" si="16"/>
        <v>14.632266445075732</v>
      </c>
      <c r="BT29" s="25">
        <f t="shared" si="17"/>
        <v>16.094349889016421</v>
      </c>
      <c r="BU29" s="25">
        <f t="shared" si="18"/>
        <v>77.238727842832091</v>
      </c>
      <c r="BV29" s="26">
        <f t="shared" si="21"/>
        <v>143.23189837090393</v>
      </c>
      <c r="BW29">
        <v>107</v>
      </c>
      <c r="BX29" s="1">
        <f t="shared" si="19"/>
        <v>-36.231898370903934</v>
      </c>
      <c r="BY29" s="29">
        <f t="shared" si="22"/>
        <v>-25.295970229396939</v>
      </c>
      <c r="BZ29" s="55">
        <f t="shared" si="20"/>
        <v>-47.100894751421919</v>
      </c>
    </row>
    <row r="30" spans="1:78" x14ac:dyDescent="0.3">
      <c r="A30" t="s">
        <v>45</v>
      </c>
      <c r="B30" s="1">
        <v>7995</v>
      </c>
      <c r="C30" s="1">
        <v>8325</v>
      </c>
      <c r="D30" s="1">
        <v>7342</v>
      </c>
      <c r="E30" s="1">
        <v>7946</v>
      </c>
      <c r="F30" s="1">
        <v>9569</v>
      </c>
      <c r="G30" s="1">
        <v>9290</v>
      </c>
      <c r="H30" s="1">
        <v>10209</v>
      </c>
      <c r="I30" s="1">
        <v>10108</v>
      </c>
      <c r="J30" s="1">
        <v>9218</v>
      </c>
      <c r="K30" s="1">
        <v>8232</v>
      </c>
      <c r="L30" s="1">
        <v>7608</v>
      </c>
      <c r="M30" s="1">
        <v>6520</v>
      </c>
      <c r="N30" s="1">
        <v>5593</v>
      </c>
      <c r="O30" s="1">
        <v>4424</v>
      </c>
      <c r="P30" s="1">
        <v>2964</v>
      </c>
      <c r="Q30" s="1">
        <v>3372</v>
      </c>
      <c r="R30" s="1">
        <v>118715</v>
      </c>
      <c r="S30" s="7">
        <v>4.4888439026536942E-2</v>
      </c>
      <c r="T30" s="11">
        <v>0.55826255336003172</v>
      </c>
      <c r="U30" s="6">
        <v>0.61111821086261986</v>
      </c>
      <c r="V30" s="6">
        <v>0.5641025641025641</v>
      </c>
      <c r="W30" s="6">
        <v>0.53407290015847864</v>
      </c>
      <c r="X30" s="6">
        <v>0.53045768850839647</v>
      </c>
      <c r="Y30" s="6">
        <v>0.53302334408806229</v>
      </c>
      <c r="Z30" s="6">
        <v>0.54677850493133007</v>
      </c>
      <c r="AA30" s="6">
        <v>0.55084745762711862</v>
      </c>
      <c r="AB30" s="6">
        <v>0.55794610180769655</v>
      </c>
      <c r="AC30" s="6">
        <v>0.54719676229020353</v>
      </c>
      <c r="AD30" s="6">
        <v>0.56203981456231256</v>
      </c>
      <c r="AE30" s="6">
        <v>0.55085926614026937</v>
      </c>
      <c r="AF30" s="6">
        <v>0.57589369268201385</v>
      </c>
      <c r="AG30" s="6">
        <v>0.57915258643098522</v>
      </c>
      <c r="AH30" s="6">
        <v>0.58796296296296291</v>
      </c>
      <c r="AI30" s="6">
        <v>0.62321063394683029</v>
      </c>
      <c r="AJ30" s="6">
        <v>0.64337533409698355</v>
      </c>
      <c r="AK30" s="1">
        <f t="shared" si="0"/>
        <v>66274.139022136165</v>
      </c>
      <c r="AL30">
        <v>80</v>
      </c>
      <c r="AM30" s="42">
        <f t="shared" si="2"/>
        <v>120.71073450426761</v>
      </c>
      <c r="AN30" s="1">
        <v>4885.8900958466456</v>
      </c>
      <c r="AO30" s="1">
        <v>4696.1538461538457</v>
      </c>
      <c r="AP30" s="1">
        <v>3921.1632329635499</v>
      </c>
      <c r="AQ30" s="1">
        <v>4215.0167928877181</v>
      </c>
      <c r="AR30" s="1">
        <v>5100.5003795786679</v>
      </c>
      <c r="AS30" s="1">
        <v>5079.5723108120565</v>
      </c>
      <c r="AT30" s="1">
        <v>5623.6016949152536</v>
      </c>
      <c r="AU30" s="1">
        <v>5639.7191970721969</v>
      </c>
      <c r="AV30" s="1">
        <v>5044.0597547910966</v>
      </c>
      <c r="AW30" s="1">
        <v>4626.7117534769568</v>
      </c>
      <c r="AX30" s="1">
        <v>4190.9372967951695</v>
      </c>
      <c r="AY30" s="1">
        <v>3754.8268762867301</v>
      </c>
      <c r="AZ30" s="1">
        <v>3239.2004159085004</v>
      </c>
      <c r="BA30" s="1">
        <v>2601.1481481481478</v>
      </c>
      <c r="BB30" s="1">
        <v>1847.1963190184049</v>
      </c>
      <c r="BC30" s="1">
        <v>2169.4616265750287</v>
      </c>
      <c r="BD30" s="1">
        <v>66635.15974122996</v>
      </c>
      <c r="BE30" s="47"/>
      <c r="BF30" s="25">
        <f t="shared" si="3"/>
        <v>0.20335527501950026</v>
      </c>
      <c r="BG30" s="25">
        <f t="shared" si="4"/>
        <v>5.8458734740402994E-2</v>
      </c>
      <c r="BH30" s="25">
        <f t="shared" si="5"/>
        <v>5.1718634869931272E-2</v>
      </c>
      <c r="BI30" s="25">
        <f t="shared" si="6"/>
        <v>0.16290571269715107</v>
      </c>
      <c r="BJ30" s="25">
        <f t="shared" si="7"/>
        <v>0.34048620529161572</v>
      </c>
      <c r="BK30" s="25">
        <f t="shared" si="8"/>
        <v>0.46701765615191793</v>
      </c>
      <c r="BL30" s="25">
        <f t="shared" si="9"/>
        <v>0.96102368342189426</v>
      </c>
      <c r="BM30" s="25">
        <f t="shared" si="10"/>
        <v>1.4873646945999184</v>
      </c>
      <c r="BN30" s="25">
        <f t="shared" si="11"/>
        <v>2.0069826685464718</v>
      </c>
      <c r="BO30" s="25">
        <f t="shared" si="12"/>
        <v>2.7376565465979739</v>
      </c>
      <c r="BP30" s="25">
        <f t="shared" si="13"/>
        <v>4.3759256671294544</v>
      </c>
      <c r="BQ30" s="25">
        <f t="shared" si="14"/>
        <v>5.952238175722691</v>
      </c>
      <c r="BR30" s="25">
        <f t="shared" si="15"/>
        <v>7.8676818771277519</v>
      </c>
      <c r="BS30" s="25">
        <f t="shared" si="16"/>
        <v>9.5000095660038451</v>
      </c>
      <c r="BT30" s="25">
        <f t="shared" si="17"/>
        <v>10.159612265360476</v>
      </c>
      <c r="BU30" s="25">
        <f t="shared" si="18"/>
        <v>34.254073405652399</v>
      </c>
      <c r="BV30" s="26">
        <f t="shared" si="21"/>
        <v>80.586510768933408</v>
      </c>
      <c r="BW30">
        <v>80</v>
      </c>
      <c r="BX30" s="1">
        <f t="shared" si="19"/>
        <v>-0.58651076893340814</v>
      </c>
      <c r="BY30" s="29">
        <f t="shared" si="22"/>
        <v>-0.72780265994530646</v>
      </c>
      <c r="BZ30" s="55">
        <f t="shared" si="20"/>
        <v>-0.88018213089164299</v>
      </c>
    </row>
    <row r="31" spans="1:78" x14ac:dyDescent="0.3">
      <c r="A31" t="s">
        <v>46</v>
      </c>
      <c r="B31" s="1">
        <v>8433</v>
      </c>
      <c r="C31" s="1">
        <v>8986</v>
      </c>
      <c r="D31" s="1">
        <v>7071</v>
      </c>
      <c r="E31" s="1">
        <v>7892</v>
      </c>
      <c r="F31" s="1">
        <v>9966</v>
      </c>
      <c r="G31" s="1">
        <v>9809</v>
      </c>
      <c r="H31" s="1">
        <v>11311</v>
      </c>
      <c r="I31" s="1">
        <v>12026</v>
      </c>
      <c r="J31" s="1">
        <v>11141</v>
      </c>
      <c r="K31" s="1">
        <v>9602</v>
      </c>
      <c r="L31" s="1">
        <v>9092</v>
      </c>
      <c r="M31" s="1">
        <v>8949</v>
      </c>
      <c r="N31" s="1">
        <v>8408</v>
      </c>
      <c r="O31" s="1">
        <v>6428</v>
      </c>
      <c r="P31" s="1">
        <v>4628</v>
      </c>
      <c r="Q31" s="1">
        <v>6341</v>
      </c>
      <c r="R31" s="1">
        <v>140083</v>
      </c>
      <c r="S31" s="7">
        <v>-1.5766509516816907E-2</v>
      </c>
      <c r="T31" s="11">
        <v>0.68934214871387722</v>
      </c>
      <c r="U31" s="6">
        <v>0.70816008316008316</v>
      </c>
      <c r="V31" s="6">
        <v>0.68044077134986225</v>
      </c>
      <c r="W31" s="6">
        <v>0.64581883265387297</v>
      </c>
      <c r="X31" s="6">
        <v>0.6523548518067398</v>
      </c>
      <c r="Y31" s="6">
        <v>0.66898633352896786</v>
      </c>
      <c r="Z31" s="6">
        <v>0.6705523809523809</v>
      </c>
      <c r="AA31" s="6">
        <v>0.67702165625760402</v>
      </c>
      <c r="AB31" s="6">
        <v>0.68691762951919488</v>
      </c>
      <c r="AC31" s="6">
        <v>0.68770731707317068</v>
      </c>
      <c r="AD31" s="6">
        <v>0.68615204450082956</v>
      </c>
      <c r="AE31" s="6">
        <v>0.70392534739831625</v>
      </c>
      <c r="AF31" s="6">
        <v>0.71016884600736319</v>
      </c>
      <c r="AG31" s="6">
        <v>0.72505800464037118</v>
      </c>
      <c r="AH31" s="6">
        <v>0.74771180474067123</v>
      </c>
      <c r="AI31" s="6">
        <v>0.74543010752688177</v>
      </c>
      <c r="AJ31" s="6">
        <v>0.76713240186294074</v>
      </c>
      <c r="AK31" s="1">
        <f t="shared" si="0"/>
        <v>96565.116218286057</v>
      </c>
      <c r="AL31">
        <v>150</v>
      </c>
      <c r="AM31" s="42">
        <f t="shared" si="2"/>
        <v>155.33559723671232</v>
      </c>
      <c r="AN31" s="1">
        <v>5971.9139812889816</v>
      </c>
      <c r="AO31" s="1">
        <v>6114.4407713498622</v>
      </c>
      <c r="AP31" s="1">
        <v>4566.5849656955361</v>
      </c>
      <c r="AQ31" s="1">
        <v>5148.3844904587904</v>
      </c>
      <c r="AR31" s="1">
        <v>6667.117799949694</v>
      </c>
      <c r="AS31" s="1">
        <v>6577.4483047619042</v>
      </c>
      <c r="AT31" s="1">
        <v>7657.7919539297591</v>
      </c>
      <c r="AU31" s="1">
        <v>8260.8714125978386</v>
      </c>
      <c r="AV31" s="1">
        <v>7661.7472195121945</v>
      </c>
      <c r="AW31" s="1">
        <v>6588.4319312969656</v>
      </c>
      <c r="AX31" s="1">
        <v>6400.0892585454912</v>
      </c>
      <c r="AY31" s="1">
        <v>6355.3010029198931</v>
      </c>
      <c r="AZ31" s="1">
        <v>6096.2877030162408</v>
      </c>
      <c r="BA31" s="1">
        <v>4806.2914808730347</v>
      </c>
      <c r="BB31" s="1">
        <v>3449.8505376344087</v>
      </c>
      <c r="BC31" s="1">
        <v>4864.3865602129072</v>
      </c>
      <c r="BD31" s="1">
        <v>97186.939374043504</v>
      </c>
      <c r="BE31" s="47"/>
      <c r="BF31" s="25">
        <f t="shared" si="3"/>
        <v>0.24855659587802911</v>
      </c>
      <c r="BG31" s="25">
        <f t="shared" si="4"/>
        <v>7.6113875918054172E-2</v>
      </c>
      <c r="BH31" s="25">
        <f t="shared" si="5"/>
        <v>6.0231499280081237E-2</v>
      </c>
      <c r="BI31" s="25">
        <f t="shared" si="6"/>
        <v>0.19897933646963051</v>
      </c>
      <c r="BJ31" s="25">
        <f t="shared" si="7"/>
        <v>0.4450664583863001</v>
      </c>
      <c r="BK31" s="25">
        <f t="shared" si="8"/>
        <v>0.60473289930569629</v>
      </c>
      <c r="BL31" s="25">
        <f t="shared" si="9"/>
        <v>1.3086487681192409</v>
      </c>
      <c r="BM31" s="25">
        <f t="shared" si="10"/>
        <v>2.1786418891398736</v>
      </c>
      <c r="BN31" s="25">
        <f t="shared" si="11"/>
        <v>3.0485352331005333</v>
      </c>
      <c r="BO31" s="25">
        <f t="shared" si="12"/>
        <v>3.8984196054521081</v>
      </c>
      <c r="BP31" s="25">
        <f t="shared" si="13"/>
        <v>6.6825898062959093</v>
      </c>
      <c r="BQ31" s="25">
        <f t="shared" si="14"/>
        <v>10.074569745595859</v>
      </c>
      <c r="BR31" s="25">
        <f t="shared" si="15"/>
        <v>14.807250592836583</v>
      </c>
      <c r="BS31" s="25">
        <f t="shared" si="16"/>
        <v>17.553715684284843</v>
      </c>
      <c r="BT31" s="25">
        <f t="shared" si="17"/>
        <v>18.974238674553007</v>
      </c>
      <c r="BU31" s="25">
        <f t="shared" si="18"/>
        <v>76.804794454952457</v>
      </c>
      <c r="BV31" s="26">
        <f t="shared" si="21"/>
        <v>156.96508511956819</v>
      </c>
      <c r="BW31">
        <v>150</v>
      </c>
      <c r="BX31" s="1">
        <f t="shared" si="19"/>
        <v>-6.9650851195681867</v>
      </c>
      <c r="BY31" s="29">
        <f t="shared" si="22"/>
        <v>-4.4373467604356289</v>
      </c>
      <c r="BZ31" s="55">
        <f t="shared" si="20"/>
        <v>-7.1666884093979482</v>
      </c>
    </row>
    <row r="32" spans="1:78" x14ac:dyDescent="0.3">
      <c r="A32" t="s">
        <v>47</v>
      </c>
      <c r="B32" s="1">
        <v>30360</v>
      </c>
      <c r="C32" s="1">
        <v>30894</v>
      </c>
      <c r="D32" s="1">
        <v>25927</v>
      </c>
      <c r="E32" s="1">
        <v>29705</v>
      </c>
      <c r="F32" s="1">
        <v>36191</v>
      </c>
      <c r="G32" s="1">
        <v>33520</v>
      </c>
      <c r="H32" s="1">
        <v>33226</v>
      </c>
      <c r="I32" s="1">
        <v>32554</v>
      </c>
      <c r="J32" s="1">
        <v>29357</v>
      </c>
      <c r="K32" s="1">
        <v>26088</v>
      </c>
      <c r="L32" s="1">
        <v>23728</v>
      </c>
      <c r="M32" s="1">
        <v>19108</v>
      </c>
      <c r="N32" s="1">
        <v>15243</v>
      </c>
      <c r="O32" s="1">
        <v>10933</v>
      </c>
      <c r="P32" s="1">
        <v>7152</v>
      </c>
      <c r="Q32" s="1">
        <v>6110</v>
      </c>
      <c r="R32" s="1">
        <v>390096</v>
      </c>
      <c r="S32" s="7">
        <v>8.1236297316699346E-2</v>
      </c>
      <c r="T32" s="11">
        <v>0.42372092120835841</v>
      </c>
      <c r="U32" s="6">
        <v>0.49829302476012505</v>
      </c>
      <c r="V32" s="6">
        <v>0.44661795137092603</v>
      </c>
      <c r="W32" s="6">
        <v>0.40041056369285399</v>
      </c>
      <c r="X32" s="6">
        <v>0.39751064922509893</v>
      </c>
      <c r="Y32" s="6">
        <v>0.42033731308682043</v>
      </c>
      <c r="Z32" s="6">
        <v>0.41822410028076346</v>
      </c>
      <c r="AA32" s="6">
        <v>0.4072305593451569</v>
      </c>
      <c r="AB32" s="6">
        <v>0.41131879543094496</v>
      </c>
      <c r="AC32" s="6">
        <v>0.41517402616991589</v>
      </c>
      <c r="AD32" s="6">
        <v>0.41930452335076612</v>
      </c>
      <c r="AE32" s="6">
        <v>0.41773283423654956</v>
      </c>
      <c r="AF32" s="6">
        <v>0.42728891526932777</v>
      </c>
      <c r="AG32" s="6">
        <v>0.42520600042256496</v>
      </c>
      <c r="AH32" s="6">
        <v>0.45346748113546531</v>
      </c>
      <c r="AI32" s="6">
        <v>0.45499707773232029</v>
      </c>
      <c r="AJ32" s="6">
        <v>0.48143305439330542</v>
      </c>
      <c r="AK32" s="1">
        <f t="shared" si="0"/>
        <v>165291.83647969578</v>
      </c>
      <c r="AL32">
        <v>143</v>
      </c>
      <c r="AM32" s="42">
        <f t="shared" si="2"/>
        <v>86.513649461185537</v>
      </c>
      <c r="AN32" s="1">
        <v>15128.176231717396</v>
      </c>
      <c r="AO32" s="1">
        <v>13797.814989653389</v>
      </c>
      <c r="AP32" s="1">
        <v>10381.444684864626</v>
      </c>
      <c r="AQ32" s="1">
        <v>11808.053835231563</v>
      </c>
      <c r="AR32" s="1">
        <v>15212.427697925119</v>
      </c>
      <c r="AS32" s="1">
        <v>14018.871841411192</v>
      </c>
      <c r="AT32" s="1">
        <v>13530.642564802183</v>
      </c>
      <c r="AU32" s="1">
        <v>13390.072066458983</v>
      </c>
      <c r="AV32" s="1">
        <v>12188.263886270221</v>
      </c>
      <c r="AW32" s="1">
        <v>10938.816405174786</v>
      </c>
      <c r="AX32" s="1">
        <v>9911.9646907648475</v>
      </c>
      <c r="AY32" s="1">
        <v>8164.6365929663152</v>
      </c>
      <c r="AZ32" s="1">
        <v>6481.4150644411575</v>
      </c>
      <c r="BA32" s="1">
        <v>4957.7599712540423</v>
      </c>
      <c r="BB32" s="1">
        <v>3254.1390999415548</v>
      </c>
      <c r="BC32" s="1">
        <v>2941.5559623430959</v>
      </c>
      <c r="BD32" s="1">
        <v>166106.05558522046</v>
      </c>
      <c r="BE32" s="47"/>
      <c r="BF32" s="25">
        <f t="shared" si="3"/>
        <v>0.62964871861516347</v>
      </c>
      <c r="BG32" s="25">
        <f t="shared" si="4"/>
        <v>0.17175817336945046</v>
      </c>
      <c r="BH32" s="25">
        <f t="shared" si="5"/>
        <v>0.1369272624422502</v>
      </c>
      <c r="BI32" s="25">
        <f t="shared" si="6"/>
        <v>0.45636815227890548</v>
      </c>
      <c r="BJ32" s="25">
        <f t="shared" si="7"/>
        <v>1.0155124781242466</v>
      </c>
      <c r="BK32" s="25">
        <f t="shared" si="8"/>
        <v>1.2888999838301971</v>
      </c>
      <c r="BL32" s="25">
        <f t="shared" si="9"/>
        <v>2.3122668819963814</v>
      </c>
      <c r="BM32" s="25">
        <f t="shared" si="10"/>
        <v>3.5313673879612328</v>
      </c>
      <c r="BN32" s="25">
        <f t="shared" si="11"/>
        <v>4.8495925045654609</v>
      </c>
      <c r="BO32" s="25">
        <f t="shared" si="12"/>
        <v>6.4725714371886722</v>
      </c>
      <c r="BP32" s="25">
        <f t="shared" si="13"/>
        <v>10.349479753650119</v>
      </c>
      <c r="BQ32" s="25">
        <f t="shared" si="14"/>
        <v>12.942770258323215</v>
      </c>
      <c r="BR32" s="25">
        <f t="shared" si="15"/>
        <v>15.742685012697573</v>
      </c>
      <c r="BS32" s="25">
        <f t="shared" si="16"/>
        <v>18.106914512499291</v>
      </c>
      <c r="BT32" s="25">
        <f t="shared" si="17"/>
        <v>17.897822322709985</v>
      </c>
      <c r="BU32" s="25">
        <f t="shared" si="18"/>
        <v>46.444828812209551</v>
      </c>
      <c r="BV32" s="26">
        <f t="shared" si="21"/>
        <v>142.34941365246169</v>
      </c>
      <c r="BW32">
        <v>143</v>
      </c>
      <c r="BX32" s="1">
        <f t="shared" si="19"/>
        <v>0.65058634753830802</v>
      </c>
      <c r="BY32" s="29">
        <f t="shared" si="22"/>
        <v>0.45703479265933544</v>
      </c>
      <c r="BZ32" s="55">
        <f t="shared" si="20"/>
        <v>0.39166925326483698</v>
      </c>
    </row>
    <row r="33" spans="1:78" x14ac:dyDescent="0.3">
      <c r="A33" t="s">
        <v>48</v>
      </c>
      <c r="B33" s="1">
        <v>8466</v>
      </c>
      <c r="C33" s="1">
        <v>8532</v>
      </c>
      <c r="D33" s="1">
        <v>7129</v>
      </c>
      <c r="E33" s="1">
        <v>8230</v>
      </c>
      <c r="F33" s="1">
        <v>9838</v>
      </c>
      <c r="G33" s="1">
        <v>9544</v>
      </c>
      <c r="H33" s="1">
        <v>9250</v>
      </c>
      <c r="I33" s="1">
        <v>8914</v>
      </c>
      <c r="J33" s="1">
        <v>8140</v>
      </c>
      <c r="K33" s="1">
        <v>7174</v>
      </c>
      <c r="L33" s="1">
        <v>6519</v>
      </c>
      <c r="M33" s="1">
        <v>5399</v>
      </c>
      <c r="N33" s="1">
        <v>4558</v>
      </c>
      <c r="O33" s="1">
        <v>3451</v>
      </c>
      <c r="P33" s="1">
        <v>2261</v>
      </c>
      <c r="Q33" s="1">
        <v>2325</v>
      </c>
      <c r="R33" s="1">
        <v>109730</v>
      </c>
      <c r="S33" s="7">
        <v>5.5136736028308819E-2</v>
      </c>
      <c r="T33" s="11">
        <v>0.4798934574406708</v>
      </c>
      <c r="U33" s="6">
        <v>0.54757281553398063</v>
      </c>
      <c r="V33" s="6">
        <v>0.49185818223813371</v>
      </c>
      <c r="W33" s="6">
        <v>0.45287009063444111</v>
      </c>
      <c r="X33" s="6">
        <v>0.44963427377220483</v>
      </c>
      <c r="Y33" s="6">
        <v>0.46968919889219407</v>
      </c>
      <c r="Z33" s="6">
        <v>0.47208277840385204</v>
      </c>
      <c r="AA33" s="6">
        <v>0.47403963245876229</v>
      </c>
      <c r="AB33" s="6">
        <v>0.45545047287207568</v>
      </c>
      <c r="AC33" s="6">
        <v>0.47824908524190268</v>
      </c>
      <c r="AD33" s="6">
        <v>0.4864</v>
      </c>
      <c r="AE33" s="6">
        <v>0.48581952117863719</v>
      </c>
      <c r="AF33" s="6">
        <v>0.49050925925925926</v>
      </c>
      <c r="AG33" s="6">
        <v>0.4968862667977712</v>
      </c>
      <c r="AH33" s="6">
        <v>0.48754980079681276</v>
      </c>
      <c r="AI33" s="6">
        <v>0.51793400286944047</v>
      </c>
      <c r="AJ33" s="6">
        <v>0.55614344503233393</v>
      </c>
      <c r="AK33" s="1">
        <f t="shared" si="0"/>
        <v>52658.709084964808</v>
      </c>
      <c r="AL33">
        <v>80</v>
      </c>
      <c r="AM33" s="42">
        <f t="shared" si="2"/>
        <v>151.92168853003977</v>
      </c>
      <c r="AN33" s="1">
        <v>4635.7514563106797</v>
      </c>
      <c r="AO33" s="1">
        <v>4196.5340108557566</v>
      </c>
      <c r="AP33" s="1">
        <v>3228.5108761329307</v>
      </c>
      <c r="AQ33" s="1">
        <v>3700.4900731452458</v>
      </c>
      <c r="AR33" s="1">
        <v>4620.8023387014055</v>
      </c>
      <c r="AS33" s="1">
        <v>4505.5580370863636</v>
      </c>
      <c r="AT33" s="1">
        <v>4384.8666002435511</v>
      </c>
      <c r="AU33" s="1">
        <v>4059.8855151816829</v>
      </c>
      <c r="AV33" s="1">
        <v>3892.9475538690876</v>
      </c>
      <c r="AW33" s="1">
        <v>3489.4335999999998</v>
      </c>
      <c r="AX33" s="1">
        <v>3167.0574585635359</v>
      </c>
      <c r="AY33" s="1">
        <v>2648.2594907407406</v>
      </c>
      <c r="AZ33" s="1">
        <v>2264.8076040642413</v>
      </c>
      <c r="BA33" s="1">
        <v>1682.5343625498008</v>
      </c>
      <c r="BB33" s="1">
        <v>1171.0487804878048</v>
      </c>
      <c r="BC33" s="1">
        <v>1293.0335097001764</v>
      </c>
      <c r="BD33" s="1">
        <v>52941.521267632997</v>
      </c>
      <c r="BE33" s="47"/>
      <c r="BF33" s="25">
        <f t="shared" si="3"/>
        <v>0.19294427296297006</v>
      </c>
      <c r="BG33" s="25">
        <f t="shared" si="4"/>
        <v>5.2239359400590504E-2</v>
      </c>
      <c r="BH33" s="25">
        <f t="shared" si="5"/>
        <v>4.2582816693944321E-2</v>
      </c>
      <c r="BI33" s="25">
        <f t="shared" si="6"/>
        <v>0.14301982704117722</v>
      </c>
      <c r="BJ33" s="25">
        <f t="shared" si="7"/>
        <v>0.30846374602897891</v>
      </c>
      <c r="BK33" s="25">
        <f t="shared" si="8"/>
        <v>0.4142425829154347</v>
      </c>
      <c r="BL33" s="25">
        <f t="shared" si="9"/>
        <v>0.74933483558941838</v>
      </c>
      <c r="BM33" s="25">
        <f t="shared" si="10"/>
        <v>1.0707147232673708</v>
      </c>
      <c r="BN33" s="25">
        <f t="shared" si="11"/>
        <v>1.5489662394967456</v>
      </c>
      <c r="BO33" s="25">
        <f t="shared" si="12"/>
        <v>2.0647213934993873</v>
      </c>
      <c r="BP33" s="25">
        <f t="shared" si="13"/>
        <v>3.3068516755905306</v>
      </c>
      <c r="BQ33" s="25">
        <f t="shared" si="14"/>
        <v>4.1980820313067486</v>
      </c>
      <c r="BR33" s="25">
        <f t="shared" si="15"/>
        <v>5.5009827901246773</v>
      </c>
      <c r="BS33" s="25">
        <f t="shared" si="16"/>
        <v>6.1450142894525044</v>
      </c>
      <c r="BT33" s="25">
        <f t="shared" si="17"/>
        <v>6.4407889032074168</v>
      </c>
      <c r="BU33" s="25">
        <f t="shared" si="18"/>
        <v>20.415970586749815</v>
      </c>
      <c r="BV33" s="26">
        <f t="shared" si="21"/>
        <v>52.594920073327714</v>
      </c>
      <c r="BW33">
        <v>80</v>
      </c>
      <c r="BX33" s="1">
        <f t="shared" si="19"/>
        <v>27.405079926672286</v>
      </c>
      <c r="BY33" s="29">
        <f t="shared" si="22"/>
        <v>52.105944620629124</v>
      </c>
      <c r="BZ33" s="55">
        <f t="shared" si="20"/>
        <v>51.7648138370119</v>
      </c>
    </row>
    <row r="34" spans="1:78" x14ac:dyDescent="0.3">
      <c r="A34" t="s">
        <v>49</v>
      </c>
      <c r="B34" s="1">
        <v>11975</v>
      </c>
      <c r="C34" s="1">
        <v>11809</v>
      </c>
      <c r="D34" s="1">
        <v>10010</v>
      </c>
      <c r="E34" s="1">
        <v>11714</v>
      </c>
      <c r="F34" s="1">
        <v>14114</v>
      </c>
      <c r="G34" s="1">
        <v>13310</v>
      </c>
      <c r="H34" s="1">
        <v>12628</v>
      </c>
      <c r="I34" s="1">
        <v>11992</v>
      </c>
      <c r="J34" s="1">
        <v>10560</v>
      </c>
      <c r="K34" s="1">
        <v>9738</v>
      </c>
      <c r="L34" s="1">
        <v>9170</v>
      </c>
      <c r="M34" s="1">
        <v>7516</v>
      </c>
      <c r="N34" s="1">
        <v>5893</v>
      </c>
      <c r="O34" s="1">
        <v>4246</v>
      </c>
      <c r="P34" s="1">
        <v>2660</v>
      </c>
      <c r="Q34" s="1">
        <v>2404</v>
      </c>
      <c r="R34" s="1">
        <v>149739</v>
      </c>
      <c r="S34" s="7">
        <v>0.17293321426892883</v>
      </c>
      <c r="T34" s="11">
        <v>0.48426313233381901</v>
      </c>
      <c r="U34" s="6">
        <v>0.56227830140873614</v>
      </c>
      <c r="V34" s="6">
        <v>0.50490769923457901</v>
      </c>
      <c r="W34" s="6">
        <v>0.46000783392087741</v>
      </c>
      <c r="X34" s="6">
        <v>0.46481342349110943</v>
      </c>
      <c r="Y34" s="6">
        <v>0.47195453422288114</v>
      </c>
      <c r="Z34" s="6">
        <v>0.47890137328339577</v>
      </c>
      <c r="AA34" s="6">
        <v>0.47310822186886164</v>
      </c>
      <c r="AB34" s="6">
        <v>0.46481276980222869</v>
      </c>
      <c r="AC34" s="6">
        <v>0.47134760705289674</v>
      </c>
      <c r="AD34" s="6">
        <v>0.47444708234412097</v>
      </c>
      <c r="AE34" s="6">
        <v>0.48725429975429974</v>
      </c>
      <c r="AF34" s="6">
        <v>0.48958965029310691</v>
      </c>
      <c r="AG34" s="6">
        <v>0.50508677438659488</v>
      </c>
      <c r="AH34" s="6">
        <v>0.50687529634898054</v>
      </c>
      <c r="AI34" s="6">
        <v>0.52439969016266463</v>
      </c>
      <c r="AJ34" s="6">
        <v>0.5248933143669986</v>
      </c>
      <c r="AK34" s="1">
        <f t="shared" si="0"/>
        <v>72513.077172533725</v>
      </c>
      <c r="AL34">
        <v>87</v>
      </c>
      <c r="AM34" s="42">
        <f t="shared" si="2"/>
        <v>119.97835892827561</v>
      </c>
      <c r="AN34" s="1">
        <v>6733.2826593696154</v>
      </c>
      <c r="AO34" s="1">
        <v>5962.4550202611435</v>
      </c>
      <c r="AP34" s="1">
        <v>4604.6784175479825</v>
      </c>
      <c r="AQ34" s="1">
        <v>5444.8244427748559</v>
      </c>
      <c r="AR34" s="1">
        <v>6661.1662960217445</v>
      </c>
      <c r="AS34" s="1">
        <v>6374.1772784019977</v>
      </c>
      <c r="AT34" s="1">
        <v>5974.4106257599851</v>
      </c>
      <c r="AU34" s="1">
        <v>5574.0347354683263</v>
      </c>
      <c r="AV34" s="1">
        <v>4977.4307304785898</v>
      </c>
      <c r="AW34" s="1">
        <v>4620.1656878670501</v>
      </c>
      <c r="AX34" s="1">
        <v>4468.1219287469285</v>
      </c>
      <c r="AY34" s="1">
        <v>3679.7558116029918</v>
      </c>
      <c r="AZ34" s="1">
        <v>2976.4763614602039</v>
      </c>
      <c r="BA34" s="1">
        <v>2152.1925082977714</v>
      </c>
      <c r="BB34" s="1">
        <v>1394.903175832688</v>
      </c>
      <c r="BC34" s="1">
        <v>1261.8435277382646</v>
      </c>
      <c r="BD34" s="1">
        <v>72859.919207630141</v>
      </c>
      <c r="BE34" s="47"/>
      <c r="BF34" s="25">
        <f t="shared" si="3"/>
        <v>0.28024546605010603</v>
      </c>
      <c r="BG34" s="25">
        <f t="shared" si="4"/>
        <v>7.4221924547148169E-2</v>
      </c>
      <c r="BH34" s="25">
        <f t="shared" si="5"/>
        <v>6.0733937258365282E-2</v>
      </c>
      <c r="BI34" s="25">
        <f t="shared" si="6"/>
        <v>0.21043641103821684</v>
      </c>
      <c r="BJ34" s="25">
        <f t="shared" si="7"/>
        <v>0.44466916305497944</v>
      </c>
      <c r="BK34" s="25">
        <f t="shared" si="8"/>
        <v>0.58604408999548452</v>
      </c>
      <c r="BL34" s="25">
        <f t="shared" si="9"/>
        <v>1.0209738202181278</v>
      </c>
      <c r="BM34" s="25">
        <f t="shared" si="10"/>
        <v>1.4700417134798442</v>
      </c>
      <c r="BN34" s="25">
        <f t="shared" si="11"/>
        <v>1.9804716231746669</v>
      </c>
      <c r="BO34" s="25">
        <f t="shared" si="12"/>
        <v>2.7337831954306027</v>
      </c>
      <c r="BP34" s="25">
        <f t="shared" si="13"/>
        <v>4.6653452550624621</v>
      </c>
      <c r="BQ34" s="25">
        <f t="shared" si="14"/>
        <v>5.8332337923449442</v>
      </c>
      <c r="BR34" s="25">
        <f t="shared" si="15"/>
        <v>7.2295523956308045</v>
      </c>
      <c r="BS34" s="25">
        <f t="shared" si="16"/>
        <v>7.8603171569703871</v>
      </c>
      <c r="BT34" s="25">
        <f t="shared" si="17"/>
        <v>7.6719920174542411</v>
      </c>
      <c r="BU34" s="25">
        <f t="shared" si="18"/>
        <v>19.923505581350764</v>
      </c>
      <c r="BV34" s="26">
        <f t="shared" si="21"/>
        <v>62.045567543061154</v>
      </c>
      <c r="BW34">
        <v>87</v>
      </c>
      <c r="BX34" s="1">
        <f t="shared" si="19"/>
        <v>24.954432456938846</v>
      </c>
      <c r="BY34" s="29">
        <f t="shared" si="22"/>
        <v>40.219524851021561</v>
      </c>
      <c r="BZ34" s="55">
        <f t="shared" si="20"/>
        <v>34.249876651421722</v>
      </c>
    </row>
    <row r="35" spans="1:78" x14ac:dyDescent="0.3">
      <c r="A35" t="s">
        <v>50</v>
      </c>
      <c r="B35" s="1">
        <v>6173</v>
      </c>
      <c r="C35" s="1">
        <v>6747</v>
      </c>
      <c r="D35" s="1">
        <v>5697</v>
      </c>
      <c r="E35" s="1">
        <v>5986</v>
      </c>
      <c r="F35" s="1">
        <v>6978</v>
      </c>
      <c r="G35" s="1">
        <v>7331</v>
      </c>
      <c r="H35" s="1">
        <v>8709</v>
      </c>
      <c r="I35" s="1">
        <v>9792</v>
      </c>
      <c r="J35" s="1">
        <v>9295</v>
      </c>
      <c r="K35" s="1">
        <v>8347</v>
      </c>
      <c r="L35" s="1">
        <v>7576</v>
      </c>
      <c r="M35" s="1">
        <v>7209</v>
      </c>
      <c r="N35" s="1">
        <v>6532</v>
      </c>
      <c r="O35" s="1">
        <v>5311</v>
      </c>
      <c r="P35" s="1">
        <v>4001</v>
      </c>
      <c r="Q35" s="1">
        <v>6538</v>
      </c>
      <c r="R35" s="1">
        <v>112222</v>
      </c>
      <c r="S35" s="7">
        <v>5.0128667009778693E-2</v>
      </c>
      <c r="T35" s="11">
        <v>0.74494923501614185</v>
      </c>
      <c r="U35" s="6">
        <v>0.72901849217638692</v>
      </c>
      <c r="V35" s="6">
        <v>0.71301465457083046</v>
      </c>
      <c r="W35" s="6">
        <v>0.67090768037238169</v>
      </c>
      <c r="X35" s="6">
        <v>0.68728018757327081</v>
      </c>
      <c r="Y35" s="6">
        <v>0.68934187536400704</v>
      </c>
      <c r="Z35" s="6">
        <v>0.71334548400162012</v>
      </c>
      <c r="AA35" s="6">
        <v>0.71804711651209896</v>
      </c>
      <c r="AB35" s="6">
        <v>0.72084220487343265</v>
      </c>
      <c r="AC35" s="6">
        <v>0.7253102378490176</v>
      </c>
      <c r="AD35" s="6">
        <v>0.76846040859927889</v>
      </c>
      <c r="AE35" s="6">
        <v>0.78565279770444763</v>
      </c>
      <c r="AF35" s="6">
        <v>0.79701796001355474</v>
      </c>
      <c r="AG35" s="6">
        <v>0.80514784088491809</v>
      </c>
      <c r="AH35" s="6">
        <v>0.81202154805783955</v>
      </c>
      <c r="AI35" s="6">
        <v>0.84810126582278478</v>
      </c>
      <c r="AJ35" s="6">
        <v>0.88868245858492023</v>
      </c>
      <c r="AK35" s="1">
        <f t="shared" ref="AK35:AK66" si="23">R35*T35</f>
        <v>83599.693051981478</v>
      </c>
      <c r="AL35">
        <v>116</v>
      </c>
      <c r="AM35" s="42">
        <f t="shared" si="2"/>
        <v>138.75649032332251</v>
      </c>
      <c r="AN35" s="1">
        <v>4500.2311522048367</v>
      </c>
      <c r="AO35" s="1">
        <v>4810.709874389393</v>
      </c>
      <c r="AP35" s="1">
        <v>3822.1610550814585</v>
      </c>
      <c r="AQ35" s="1">
        <v>4114.0592028135989</v>
      </c>
      <c r="AR35" s="1">
        <v>4810.227606290041</v>
      </c>
      <c r="AS35" s="1">
        <v>5229.5357432158771</v>
      </c>
      <c r="AT35" s="1">
        <v>6253.4723377038699</v>
      </c>
      <c r="AU35" s="1">
        <v>7058.4868701206524</v>
      </c>
      <c r="AV35" s="1">
        <v>6741.7586608066185</v>
      </c>
      <c r="AW35" s="1">
        <v>6414.3390305781804</v>
      </c>
      <c r="AX35" s="1">
        <v>5952.1055954088952</v>
      </c>
      <c r="AY35" s="1">
        <v>5745.702473737716</v>
      </c>
      <c r="AZ35" s="1">
        <v>5259.2256966602854</v>
      </c>
      <c r="BA35" s="1">
        <v>4312.6464417351863</v>
      </c>
      <c r="BB35" s="1">
        <v>3393.253164556962</v>
      </c>
      <c r="BC35" s="1">
        <v>5810.2059142282087</v>
      </c>
      <c r="BD35" s="1">
        <v>84228.120819531774</v>
      </c>
      <c r="BE35" s="47"/>
      <c r="BF35" s="25">
        <f t="shared" si="3"/>
        <v>0.18730379227847882</v>
      </c>
      <c r="BG35" s="25">
        <f t="shared" si="4"/>
        <v>5.988475285797823E-2</v>
      </c>
      <c r="BH35" s="25">
        <f t="shared" si="5"/>
        <v>5.0412834222264252E-2</v>
      </c>
      <c r="BI35" s="25">
        <f t="shared" si="6"/>
        <v>0.1590038140876455</v>
      </c>
      <c r="BJ35" s="25">
        <f t="shared" si="7"/>
        <v>0.32110891527665403</v>
      </c>
      <c r="BK35" s="25">
        <f t="shared" si="8"/>
        <v>0.4808053466156712</v>
      </c>
      <c r="BL35" s="25">
        <f t="shared" si="9"/>
        <v>1.0686629932541234</v>
      </c>
      <c r="BM35" s="25">
        <f t="shared" si="10"/>
        <v>1.8615366831321587</v>
      </c>
      <c r="BN35" s="25">
        <f t="shared" si="11"/>
        <v>2.6824806694468544</v>
      </c>
      <c r="BO35" s="25">
        <f t="shared" si="12"/>
        <v>3.7954076620322823</v>
      </c>
      <c r="BP35" s="25">
        <f t="shared" si="13"/>
        <v>6.2148321017191339</v>
      </c>
      <c r="BQ35" s="25">
        <f t="shared" si="14"/>
        <v>9.1082200957150974</v>
      </c>
      <c r="BR35" s="25">
        <f t="shared" si="15"/>
        <v>12.774113789971658</v>
      </c>
      <c r="BS35" s="25">
        <f t="shared" si="16"/>
        <v>15.750806996689089</v>
      </c>
      <c r="BT35" s="25">
        <f t="shared" si="17"/>
        <v>18.662952126510095</v>
      </c>
      <c r="BU35" s="25">
        <f t="shared" si="18"/>
        <v>91.738529711691925</v>
      </c>
      <c r="BV35" s="26">
        <f t="shared" si="21"/>
        <v>164.91606228550111</v>
      </c>
      <c r="BW35">
        <v>116</v>
      </c>
      <c r="BX35" s="1">
        <f t="shared" si="19"/>
        <v>-48.916062285501113</v>
      </c>
      <c r="BY35" s="29">
        <f t="shared" si="22"/>
        <v>-29.6611873989679</v>
      </c>
      <c r="BZ35" s="55">
        <f t="shared" si="20"/>
        <v>-58.075689935323709</v>
      </c>
    </row>
    <row r="36" spans="1:78" x14ac:dyDescent="0.3">
      <c r="A36" t="s">
        <v>51</v>
      </c>
      <c r="B36" s="1">
        <v>4591</v>
      </c>
      <c r="C36" s="1">
        <v>5310</v>
      </c>
      <c r="D36" s="1">
        <v>4288</v>
      </c>
      <c r="E36" s="1">
        <v>3467</v>
      </c>
      <c r="F36" s="1">
        <v>3634</v>
      </c>
      <c r="G36" s="1">
        <v>4503</v>
      </c>
      <c r="H36" s="1">
        <v>6649</v>
      </c>
      <c r="I36" s="1">
        <v>9682</v>
      </c>
      <c r="J36" s="1">
        <v>10304</v>
      </c>
      <c r="K36" s="1">
        <v>8260</v>
      </c>
      <c r="L36" s="1">
        <v>6400</v>
      </c>
      <c r="M36" s="1">
        <v>6392</v>
      </c>
      <c r="N36" s="1">
        <v>6179</v>
      </c>
      <c r="O36" s="1">
        <v>5674</v>
      </c>
      <c r="P36" s="1">
        <v>4518</v>
      </c>
      <c r="Q36" s="1">
        <v>7378</v>
      </c>
      <c r="R36" s="1">
        <v>97229</v>
      </c>
      <c r="S36" s="7">
        <v>5.0329480393215942E-2</v>
      </c>
      <c r="T36" s="11">
        <v>0.88853840337042234</v>
      </c>
      <c r="U36" s="6">
        <v>0.91181404265516419</v>
      </c>
      <c r="V36" s="6">
        <v>0.85908109774899788</v>
      </c>
      <c r="W36" s="6">
        <v>0.83027665526888406</v>
      </c>
      <c r="X36" s="6">
        <v>0.84788092835519679</v>
      </c>
      <c r="Y36" s="6">
        <v>0.87555768005098789</v>
      </c>
      <c r="Z36" s="6">
        <v>0.8862584175084175</v>
      </c>
      <c r="AA36" s="6">
        <v>0.89220318960425282</v>
      </c>
      <c r="AB36" s="6">
        <v>0.88570378537302463</v>
      </c>
      <c r="AC36" s="6">
        <v>0.87364280094413849</v>
      </c>
      <c r="AD36" s="6">
        <v>0.88090062111801237</v>
      </c>
      <c r="AE36" s="6">
        <v>0.8894125039271128</v>
      </c>
      <c r="AF36" s="6">
        <v>0.89365578929932088</v>
      </c>
      <c r="AG36" s="6">
        <v>0.89592850049652428</v>
      </c>
      <c r="AH36" s="6">
        <v>0.9064220183486239</v>
      </c>
      <c r="AI36" s="6">
        <v>0.91376959781867761</v>
      </c>
      <c r="AJ36" s="6">
        <v>0.94136429608127725</v>
      </c>
      <c r="AK36" s="1">
        <f t="shared" si="23"/>
        <v>86391.700421302798</v>
      </c>
      <c r="AL36">
        <v>112</v>
      </c>
      <c r="AM36" s="42">
        <f t="shared" si="2"/>
        <v>129.64208304016969</v>
      </c>
      <c r="AN36" s="1">
        <v>4186.1382698298585</v>
      </c>
      <c r="AO36" s="1">
        <v>4561.7206290471786</v>
      </c>
      <c r="AP36" s="1">
        <v>3560.2262977929749</v>
      </c>
      <c r="AQ36" s="1">
        <v>2939.6031786074673</v>
      </c>
      <c r="AR36" s="1">
        <v>3181.7766093052901</v>
      </c>
      <c r="AS36" s="1">
        <v>3990.8216540404042</v>
      </c>
      <c r="AT36" s="1">
        <v>5932.2590076786773</v>
      </c>
      <c r="AU36" s="1">
        <v>8575.3840499816251</v>
      </c>
      <c r="AV36" s="1">
        <v>9002.0154209284028</v>
      </c>
      <c r="AW36" s="1">
        <v>7276.2391304347821</v>
      </c>
      <c r="AX36" s="1">
        <v>5692.2400251335221</v>
      </c>
      <c r="AY36" s="1">
        <v>5712.2478052012593</v>
      </c>
      <c r="AZ36" s="1">
        <v>5535.942204568024</v>
      </c>
      <c r="BA36" s="1">
        <v>5143.0385321100921</v>
      </c>
      <c r="BB36" s="1">
        <v>4128.4110429447855</v>
      </c>
      <c r="BC36" s="1">
        <v>6945.3857764876639</v>
      </c>
      <c r="BD36" s="1">
        <v>86363.449634092001</v>
      </c>
      <c r="BE36" s="47"/>
      <c r="BF36" s="25">
        <f t="shared" si="3"/>
        <v>0.17423095534927174</v>
      </c>
      <c r="BG36" s="25">
        <f t="shared" si="4"/>
        <v>5.678528109373978E-2</v>
      </c>
      <c r="BH36" s="25">
        <f t="shared" si="5"/>
        <v>4.695801551998121E-2</v>
      </c>
      <c r="BI36" s="25">
        <f t="shared" si="6"/>
        <v>0.11361239453800125</v>
      </c>
      <c r="BJ36" s="25">
        <f t="shared" si="7"/>
        <v>0.21240093386238965</v>
      </c>
      <c r="BK36" s="25">
        <f t="shared" si="8"/>
        <v>0.36691753969583946</v>
      </c>
      <c r="BL36" s="25">
        <f t="shared" si="9"/>
        <v>1.013770482309734</v>
      </c>
      <c r="BM36" s="25">
        <f t="shared" si="10"/>
        <v>2.2615883934787777</v>
      </c>
      <c r="BN36" s="25">
        <f t="shared" si="11"/>
        <v>3.5818150081649121</v>
      </c>
      <c r="BO36" s="25">
        <f t="shared" si="12"/>
        <v>4.3053997636825851</v>
      </c>
      <c r="BP36" s="25">
        <f t="shared" si="13"/>
        <v>5.9434960404898654</v>
      </c>
      <c r="BQ36" s="25">
        <f t="shared" si="14"/>
        <v>9.0551869834625904</v>
      </c>
      <c r="BR36" s="25">
        <f t="shared" si="15"/>
        <v>13.446229489783081</v>
      </c>
      <c r="BS36" s="25">
        <f t="shared" si="16"/>
        <v>18.783595731814309</v>
      </c>
      <c r="BT36" s="25">
        <f t="shared" si="17"/>
        <v>22.70633339646319</v>
      </c>
      <c r="BU36" s="25">
        <f t="shared" si="18"/>
        <v>109.66211676856075</v>
      </c>
      <c r="BV36" s="26">
        <f t="shared" si="21"/>
        <v>191.73043717826903</v>
      </c>
      <c r="BW36">
        <v>112</v>
      </c>
      <c r="BX36" s="1">
        <f t="shared" si="19"/>
        <v>-79.730437178269028</v>
      </c>
      <c r="BY36" s="29">
        <f t="shared" si="22"/>
        <v>-41.584653095082899</v>
      </c>
      <c r="BZ36" s="55">
        <f t="shared" si="20"/>
        <v>-92.319653182074163</v>
      </c>
    </row>
    <row r="37" spans="1:78" x14ac:dyDescent="0.3">
      <c r="A37" t="s">
        <v>52</v>
      </c>
      <c r="B37" s="1">
        <v>17320</v>
      </c>
      <c r="C37" s="1">
        <v>17511</v>
      </c>
      <c r="D37" s="1">
        <v>15341</v>
      </c>
      <c r="E37" s="1">
        <v>17427</v>
      </c>
      <c r="F37" s="1">
        <v>21710</v>
      </c>
      <c r="G37" s="1">
        <v>20616</v>
      </c>
      <c r="H37" s="1">
        <v>20057</v>
      </c>
      <c r="I37" s="1">
        <v>19068</v>
      </c>
      <c r="J37" s="1">
        <v>16946</v>
      </c>
      <c r="K37" s="1">
        <v>15226</v>
      </c>
      <c r="L37" s="1">
        <v>14435</v>
      </c>
      <c r="M37" s="1">
        <v>12149</v>
      </c>
      <c r="N37" s="1">
        <v>10012</v>
      </c>
      <c r="O37" s="1">
        <v>7228</v>
      </c>
      <c r="P37" s="1">
        <v>4882</v>
      </c>
      <c r="Q37" s="1">
        <v>4984</v>
      </c>
      <c r="R37" s="1">
        <v>234912</v>
      </c>
      <c r="S37" s="7">
        <v>4.8367949873702409E-2</v>
      </c>
      <c r="T37" s="11">
        <v>0.44521452734364542</v>
      </c>
      <c r="U37" s="6">
        <v>0.53189318931893192</v>
      </c>
      <c r="V37" s="6">
        <v>0.46590292105548919</v>
      </c>
      <c r="W37" s="6">
        <v>0.42068020999771744</v>
      </c>
      <c r="X37" s="6">
        <v>0.41959191567546661</v>
      </c>
      <c r="Y37" s="6">
        <v>0.4358537854069135</v>
      </c>
      <c r="Z37" s="6">
        <v>0.43978932248024899</v>
      </c>
      <c r="AA37" s="6">
        <v>0.4323320242012525</v>
      </c>
      <c r="AB37" s="6">
        <v>0.42588689848963823</v>
      </c>
      <c r="AC37" s="6">
        <v>0.42913144677202009</v>
      </c>
      <c r="AD37" s="6">
        <v>0.43991737303226724</v>
      </c>
      <c r="AE37" s="6">
        <v>0.43991596638655461</v>
      </c>
      <c r="AF37" s="6">
        <v>0.4518814518814519</v>
      </c>
      <c r="AG37" s="6">
        <v>0.45605154164749195</v>
      </c>
      <c r="AH37" s="6">
        <v>0.47293577981651375</v>
      </c>
      <c r="AI37" s="6">
        <v>0.47761696398519016</v>
      </c>
      <c r="AJ37" s="6">
        <v>0.49879663056558365</v>
      </c>
      <c r="AK37" s="1">
        <f t="shared" si="23"/>
        <v>104586.23504735043</v>
      </c>
      <c r="AL37">
        <v>108</v>
      </c>
      <c r="AM37" s="42">
        <f t="shared" si="2"/>
        <v>103.26406716056277</v>
      </c>
      <c r="AN37" s="1">
        <v>9212.3900390039016</v>
      </c>
      <c r="AO37" s="1">
        <v>8158.4260506026712</v>
      </c>
      <c r="AP37" s="1">
        <v>6453.6551015749828</v>
      </c>
      <c r="AQ37" s="1">
        <v>7312.2283144763569</v>
      </c>
      <c r="AR37" s="1">
        <v>9462.3856811840924</v>
      </c>
      <c r="AS37" s="1">
        <v>9066.6966722528123</v>
      </c>
      <c r="AT37" s="1">
        <v>8671.2834094045211</v>
      </c>
      <c r="AU37" s="1">
        <v>8120.8113804004215</v>
      </c>
      <c r="AV37" s="1">
        <v>7272.0614969986527</v>
      </c>
      <c r="AW37" s="1">
        <v>6698.1819217893008</v>
      </c>
      <c r="AX37" s="1">
        <v>6350.1869747899154</v>
      </c>
      <c r="AY37" s="1">
        <v>5489.9077589077588</v>
      </c>
      <c r="AZ37" s="1">
        <v>4565.9880349746891</v>
      </c>
      <c r="BA37" s="1">
        <v>3418.3798165137614</v>
      </c>
      <c r="BB37" s="1">
        <v>2331.7260181756983</v>
      </c>
      <c r="BC37" s="1">
        <v>2486.002406738869</v>
      </c>
      <c r="BD37" s="1">
        <v>105070.31107778841</v>
      </c>
      <c r="BE37" s="47"/>
      <c r="BF37" s="25">
        <f t="shared" si="3"/>
        <v>0.3834282133282238</v>
      </c>
      <c r="BG37" s="25">
        <f t="shared" si="4"/>
        <v>0.10155784499734444</v>
      </c>
      <c r="BH37" s="25">
        <f t="shared" si="5"/>
        <v>8.512122856017007E-2</v>
      </c>
      <c r="BI37" s="25">
        <f t="shared" si="6"/>
        <v>0.28260949445896799</v>
      </c>
      <c r="BJ37" s="25">
        <f t="shared" si="7"/>
        <v>0.63166582762968693</v>
      </c>
      <c r="BK37" s="25">
        <f t="shared" si="8"/>
        <v>0.83359526547206009</v>
      </c>
      <c r="BL37" s="25">
        <f t="shared" si="9"/>
        <v>1.4818454745178526</v>
      </c>
      <c r="BM37" s="25">
        <f t="shared" si="10"/>
        <v>2.1417038183360799</v>
      </c>
      <c r="BN37" s="25">
        <f t="shared" si="11"/>
        <v>2.8934830471065398</v>
      </c>
      <c r="BO37" s="25">
        <f t="shared" si="12"/>
        <v>3.9633594149690103</v>
      </c>
      <c r="BP37" s="25">
        <f t="shared" si="13"/>
        <v>6.6304848309956608</v>
      </c>
      <c r="BQ37" s="25">
        <f t="shared" si="14"/>
        <v>8.7027284134288898</v>
      </c>
      <c r="BR37" s="25">
        <f t="shared" si="15"/>
        <v>11.09031140448189</v>
      </c>
      <c r="BS37" s="25">
        <f t="shared" si="16"/>
        <v>12.484733320643455</v>
      </c>
      <c r="BT37" s="25">
        <f t="shared" si="17"/>
        <v>12.824534138475585</v>
      </c>
      <c r="BU37" s="25">
        <f t="shared" si="18"/>
        <v>39.252000535035378</v>
      </c>
      <c r="BV37" s="26">
        <f t="shared" si="21"/>
        <v>103.7831622724368</v>
      </c>
      <c r="BW37">
        <v>108</v>
      </c>
      <c r="BX37" s="1">
        <f t="shared" si="19"/>
        <v>4.2168377275632025</v>
      </c>
      <c r="BY37" s="29">
        <f t="shared" si="22"/>
        <v>4.063123184176793</v>
      </c>
      <c r="BZ37" s="55">
        <f t="shared" si="20"/>
        <v>4.0133484752332009</v>
      </c>
    </row>
    <row r="38" spans="1:78" x14ac:dyDescent="0.3">
      <c r="A38" t="s">
        <v>53</v>
      </c>
      <c r="B38" s="1">
        <v>14523</v>
      </c>
      <c r="C38" s="1">
        <v>15123</v>
      </c>
      <c r="D38" s="1">
        <v>13045</v>
      </c>
      <c r="E38" s="1">
        <v>14543</v>
      </c>
      <c r="F38" s="1">
        <v>18020</v>
      </c>
      <c r="G38" s="1">
        <v>16663</v>
      </c>
      <c r="H38" s="1">
        <v>17193</v>
      </c>
      <c r="I38" s="1">
        <v>17188</v>
      </c>
      <c r="J38" s="1">
        <v>16548</v>
      </c>
      <c r="K38" s="1">
        <v>15057</v>
      </c>
      <c r="L38" s="1">
        <v>13622</v>
      </c>
      <c r="M38" s="1">
        <v>11407</v>
      </c>
      <c r="N38" s="1">
        <v>9649</v>
      </c>
      <c r="O38" s="1">
        <v>7529</v>
      </c>
      <c r="P38" s="1">
        <v>5335</v>
      </c>
      <c r="Q38" s="1">
        <v>6110</v>
      </c>
      <c r="R38" s="1">
        <v>211555</v>
      </c>
      <c r="S38" s="7">
        <v>3.2625408183686311E-2</v>
      </c>
      <c r="T38" s="11">
        <v>0.53147102322925155</v>
      </c>
      <c r="U38" s="6">
        <v>0.5934832100170746</v>
      </c>
      <c r="V38" s="6">
        <v>0.53916808817740458</v>
      </c>
      <c r="W38" s="6">
        <v>0.49914208224940498</v>
      </c>
      <c r="X38" s="6">
        <v>0.50457665903890159</v>
      </c>
      <c r="Y38" s="6">
        <v>0.52610821019886678</v>
      </c>
      <c r="Z38" s="6">
        <v>0.5277955954671798</v>
      </c>
      <c r="AA38" s="6">
        <v>0.51862212714606992</v>
      </c>
      <c r="AB38" s="6">
        <v>0.51416616855947395</v>
      </c>
      <c r="AC38" s="6">
        <v>0.5200078462142016</v>
      </c>
      <c r="AD38" s="6">
        <v>0.53797323135755259</v>
      </c>
      <c r="AE38" s="6">
        <v>0.53464650017587056</v>
      </c>
      <c r="AF38" s="6">
        <v>0.55042514261112907</v>
      </c>
      <c r="AG38" s="6">
        <v>0.54675343047107083</v>
      </c>
      <c r="AH38" s="6">
        <v>0.55724437425977102</v>
      </c>
      <c r="AI38" s="6">
        <v>0.56694617257235591</v>
      </c>
      <c r="AJ38" s="6">
        <v>0.58625429553264607</v>
      </c>
      <c r="AK38" s="1">
        <f t="shared" si="23"/>
        <v>112435.3523192643</v>
      </c>
      <c r="AL38">
        <v>149</v>
      </c>
      <c r="AM38" s="42">
        <f t="shared" si="2"/>
        <v>132.52059688211679</v>
      </c>
      <c r="AN38" s="1">
        <v>8619.1566590779748</v>
      </c>
      <c r="AO38" s="1">
        <v>8153.8389975068894</v>
      </c>
      <c r="AP38" s="1">
        <v>6511.3084629434879</v>
      </c>
      <c r="AQ38" s="1">
        <v>7338.0583524027461</v>
      </c>
      <c r="AR38" s="1">
        <v>9480.4699477835802</v>
      </c>
      <c r="AS38" s="1">
        <v>8794.6580072696179</v>
      </c>
      <c r="AT38" s="1">
        <v>8916.6702320223794</v>
      </c>
      <c r="AU38" s="1">
        <v>8837.4881052002384</v>
      </c>
      <c r="AV38" s="1">
        <v>8605.089839152608</v>
      </c>
      <c r="AW38" s="1">
        <v>8100.2629445506691</v>
      </c>
      <c r="AX38" s="1">
        <v>7282.9546253957087</v>
      </c>
      <c r="AY38" s="1">
        <v>6278.6996017651491</v>
      </c>
      <c r="AZ38" s="1">
        <v>5275.6238506153622</v>
      </c>
      <c r="BA38" s="1">
        <v>4195.4928938018156</v>
      </c>
      <c r="BB38" s="1">
        <v>3024.6578306735187</v>
      </c>
      <c r="BC38" s="1">
        <v>3582.0137457044675</v>
      </c>
      <c r="BD38" s="1">
        <v>112996.44409586622</v>
      </c>
      <c r="BE38" s="47"/>
      <c r="BF38" s="25">
        <f t="shared" si="3"/>
        <v>0.35873729012711969</v>
      </c>
      <c r="BG38" s="25">
        <f t="shared" si="4"/>
        <v>0.10150074437224757</v>
      </c>
      <c r="BH38" s="25">
        <f t="shared" si="5"/>
        <v>8.5881654221763443E-2</v>
      </c>
      <c r="BI38" s="25">
        <f t="shared" si="6"/>
        <v>0.28360779670642122</v>
      </c>
      <c r="BJ38" s="25">
        <f t="shared" si="7"/>
        <v>0.63287305101008207</v>
      </c>
      <c r="BK38" s="25">
        <f t="shared" si="8"/>
        <v>0.80858393539753326</v>
      </c>
      <c r="BL38" s="25">
        <f t="shared" si="9"/>
        <v>1.5237799074540677</v>
      </c>
      <c r="BM38" s="25">
        <f t="shared" si="10"/>
        <v>2.33071316803245</v>
      </c>
      <c r="BN38" s="25">
        <f t="shared" si="11"/>
        <v>3.423882152082057</v>
      </c>
      <c r="BO38" s="25">
        <f t="shared" si="12"/>
        <v>4.7929802116263529</v>
      </c>
      <c r="BP38" s="25">
        <f t="shared" si="13"/>
        <v>7.604424934293136</v>
      </c>
      <c r="BQ38" s="25">
        <f t="shared" si="14"/>
        <v>9.9531394375444755</v>
      </c>
      <c r="BR38" s="25">
        <f t="shared" si="15"/>
        <v>12.813943205298072</v>
      </c>
      <c r="BS38" s="25">
        <f t="shared" si="16"/>
        <v>15.322934471684825</v>
      </c>
      <c r="BT38" s="25">
        <f t="shared" si="17"/>
        <v>16.635671302852522</v>
      </c>
      <c r="BU38" s="25">
        <f t="shared" si="18"/>
        <v>56.557147765329844</v>
      </c>
      <c r="BV38" s="26">
        <f t="shared" si="21"/>
        <v>133.22980102803297</v>
      </c>
      <c r="BW38">
        <v>149</v>
      </c>
      <c r="BX38" s="1">
        <f t="shared" si="19"/>
        <v>15.770198971967034</v>
      </c>
      <c r="BY38" s="29">
        <f t="shared" si="22"/>
        <v>11.836840444315319</v>
      </c>
      <c r="BZ38" s="55">
        <f t="shared" si="20"/>
        <v>13.956367475234524</v>
      </c>
    </row>
    <row r="39" spans="1:78" x14ac:dyDescent="0.3">
      <c r="A39" t="s">
        <v>54</v>
      </c>
      <c r="B39" s="1">
        <v>13863</v>
      </c>
      <c r="C39" s="1">
        <v>14965</v>
      </c>
      <c r="D39" s="1">
        <v>12740</v>
      </c>
      <c r="E39" s="1">
        <v>13280</v>
      </c>
      <c r="F39" s="1">
        <v>16185</v>
      </c>
      <c r="G39" s="1">
        <v>15874</v>
      </c>
      <c r="H39" s="1">
        <v>18678</v>
      </c>
      <c r="I39" s="1">
        <v>20313</v>
      </c>
      <c r="J39" s="1">
        <v>19494</v>
      </c>
      <c r="K39" s="1">
        <v>16395</v>
      </c>
      <c r="L39" s="1">
        <v>15198</v>
      </c>
      <c r="M39" s="1">
        <v>14033</v>
      </c>
      <c r="N39" s="1">
        <v>12179</v>
      </c>
      <c r="O39" s="1">
        <v>9549</v>
      </c>
      <c r="P39" s="1">
        <v>6747</v>
      </c>
      <c r="Q39" s="1">
        <v>9853</v>
      </c>
      <c r="R39" s="1">
        <v>229346</v>
      </c>
      <c r="S39" s="7">
        <v>2.4872642774153242E-2</v>
      </c>
      <c r="T39" s="11">
        <v>0.60485744928054341</v>
      </c>
      <c r="U39" s="6">
        <v>0.62740152807655214</v>
      </c>
      <c r="V39" s="6">
        <v>0.58601756954612005</v>
      </c>
      <c r="W39" s="6">
        <v>0.5499305643226865</v>
      </c>
      <c r="X39" s="6">
        <v>0.55223492723492729</v>
      </c>
      <c r="Y39" s="6">
        <v>0.56988065326633164</v>
      </c>
      <c r="Z39" s="6">
        <v>0.60499884286044892</v>
      </c>
      <c r="AA39" s="6">
        <v>0.61414545801162901</v>
      </c>
      <c r="AB39" s="6">
        <v>0.60148556637217943</v>
      </c>
      <c r="AC39" s="6">
        <v>0.60911010558069378</v>
      </c>
      <c r="AD39" s="6">
        <v>0.63073852295409183</v>
      </c>
      <c r="AE39" s="6">
        <v>0.62853414528055673</v>
      </c>
      <c r="AF39" s="6">
        <v>0.63381908654700547</v>
      </c>
      <c r="AG39" s="6">
        <v>0.61938618319706129</v>
      </c>
      <c r="AH39" s="6">
        <v>0.62390184792487124</v>
      </c>
      <c r="AI39" s="6">
        <v>0.64925939992404103</v>
      </c>
      <c r="AJ39" s="6">
        <v>0.6704786606932327</v>
      </c>
      <c r="AK39" s="1">
        <f t="shared" si="23"/>
        <v>138721.63656269552</v>
      </c>
      <c r="AL39">
        <v>172</v>
      </c>
      <c r="AM39" s="42">
        <f t="shared" si="2"/>
        <v>123.98931000375292</v>
      </c>
      <c r="AN39" s="1">
        <v>8697.667383725242</v>
      </c>
      <c r="AO39" s="1">
        <v>8769.752928257687</v>
      </c>
      <c r="AP39" s="1">
        <v>7006.115389471026</v>
      </c>
      <c r="AQ39" s="1">
        <v>7333.6798336798347</v>
      </c>
      <c r="AR39" s="1">
        <v>9223.5183731155776</v>
      </c>
      <c r="AS39" s="1">
        <v>9603.7516315667654</v>
      </c>
      <c r="AT39" s="1">
        <v>11471.008864741207</v>
      </c>
      <c r="AU39" s="1">
        <v>12217.97630971808</v>
      </c>
      <c r="AV39" s="1">
        <v>11873.992398190045</v>
      </c>
      <c r="AW39" s="1">
        <v>10340.958083832336</v>
      </c>
      <c r="AX39" s="1">
        <v>9552.4619399739004</v>
      </c>
      <c r="AY39" s="1">
        <v>8894.3832415141278</v>
      </c>
      <c r="AZ39" s="1">
        <v>7543.5043251570096</v>
      </c>
      <c r="BA39" s="1">
        <v>5957.6387458345953</v>
      </c>
      <c r="BB39" s="1">
        <v>4380.5531712875045</v>
      </c>
      <c r="BC39" s="1">
        <v>6606.2262438104217</v>
      </c>
      <c r="BD39" s="1">
        <v>139473.18886387534</v>
      </c>
      <c r="BE39" s="47"/>
      <c r="BF39" s="25">
        <f t="shared" si="3"/>
        <v>0.36200497926654535</v>
      </c>
      <c r="BG39" s="25">
        <f t="shared" si="4"/>
        <v>0.10916777366477563</v>
      </c>
      <c r="BH39" s="25">
        <f t="shared" si="5"/>
        <v>9.2407967268121768E-2</v>
      </c>
      <c r="BI39" s="25">
        <f t="shared" si="6"/>
        <v>0.2834385718259137</v>
      </c>
      <c r="BJ39" s="25">
        <f t="shared" si="7"/>
        <v>0.61572013265079739</v>
      </c>
      <c r="BK39" s="25">
        <f t="shared" si="8"/>
        <v>0.88297228640543657</v>
      </c>
      <c r="BL39" s="25">
        <f t="shared" si="9"/>
        <v>1.9602937387486727</v>
      </c>
      <c r="BM39" s="25">
        <f t="shared" si="10"/>
        <v>3.2222502517442688</v>
      </c>
      <c r="BN39" s="25">
        <f t="shared" si="11"/>
        <v>4.7245469142161163</v>
      </c>
      <c r="BO39" s="25">
        <f t="shared" si="12"/>
        <v>6.1188146365556451</v>
      </c>
      <c r="BP39" s="25">
        <f t="shared" si="13"/>
        <v>9.9741085172938142</v>
      </c>
      <c r="BQ39" s="25">
        <f t="shared" si="14"/>
        <v>14.09958147844198</v>
      </c>
      <c r="BR39" s="25">
        <f t="shared" si="15"/>
        <v>18.322389679129106</v>
      </c>
      <c r="BS39" s="25">
        <f t="shared" si="16"/>
        <v>21.758708790392316</v>
      </c>
      <c r="BT39" s="25">
        <f t="shared" si="17"/>
        <v>24.093119540063803</v>
      </c>
      <c r="BU39" s="25">
        <f t="shared" si="18"/>
        <v>104.30705752886637</v>
      </c>
      <c r="BV39" s="26">
        <f t="shared" si="21"/>
        <v>210.92658278653369</v>
      </c>
      <c r="BW39">
        <v>172</v>
      </c>
      <c r="BX39" s="1">
        <f t="shared" si="19"/>
        <v>-38.926582786533686</v>
      </c>
      <c r="BY39" s="29">
        <f t="shared" si="22"/>
        <v>-18.45503884445375</v>
      </c>
      <c r="BZ39" s="55">
        <f t="shared" si="20"/>
        <v>-27.909724516678043</v>
      </c>
    </row>
    <row r="40" spans="1:78" x14ac:dyDescent="0.3">
      <c r="A40" t="s">
        <v>62</v>
      </c>
      <c r="B40" s="1">
        <v>5846</v>
      </c>
      <c r="C40" s="1">
        <v>6021</v>
      </c>
      <c r="D40" s="1">
        <v>5830</v>
      </c>
      <c r="E40" s="1">
        <v>6512</v>
      </c>
      <c r="F40" s="1">
        <v>7745</v>
      </c>
      <c r="G40" s="1">
        <v>7317</v>
      </c>
      <c r="H40" s="1">
        <v>8034</v>
      </c>
      <c r="I40" s="1">
        <v>8280</v>
      </c>
      <c r="J40" s="1">
        <v>7684</v>
      </c>
      <c r="K40" s="1">
        <v>6454</v>
      </c>
      <c r="L40" s="1">
        <v>5727</v>
      </c>
      <c r="M40" s="1">
        <v>5328</v>
      </c>
      <c r="N40" s="1">
        <v>4892</v>
      </c>
      <c r="O40" s="1">
        <v>3828</v>
      </c>
      <c r="P40" s="1">
        <v>2825</v>
      </c>
      <c r="Q40" s="1">
        <v>3731</v>
      </c>
      <c r="R40" s="1">
        <v>96054</v>
      </c>
      <c r="S40" s="7">
        <v>1.527338836685721E-2</v>
      </c>
      <c r="T40" s="11">
        <v>0.62998234840237188</v>
      </c>
      <c r="U40" s="6">
        <v>0.64621346681737446</v>
      </c>
      <c r="V40" s="6">
        <v>0.60246876859012488</v>
      </c>
      <c r="W40" s="6">
        <v>0.57202669108988613</v>
      </c>
      <c r="X40" s="6">
        <v>0.58439201451905631</v>
      </c>
      <c r="Y40" s="6">
        <v>0.60360033828681892</v>
      </c>
      <c r="Z40" s="6">
        <v>0.6094454463480613</v>
      </c>
      <c r="AA40" s="6">
        <v>0.62228879568603956</v>
      </c>
      <c r="AB40" s="6">
        <v>0.61776771820625265</v>
      </c>
      <c r="AC40" s="6">
        <v>0.62188190716766656</v>
      </c>
      <c r="AD40" s="6">
        <v>0.64658768563323876</v>
      </c>
      <c r="AE40" s="6">
        <v>0.65585681375155058</v>
      </c>
      <c r="AF40" s="6">
        <v>0.67704953493402553</v>
      </c>
      <c r="AG40" s="6">
        <v>0.68611339359079704</v>
      </c>
      <c r="AH40" s="6">
        <v>0.71208622016936107</v>
      </c>
      <c r="AI40" s="6">
        <v>0.71830357142857137</v>
      </c>
      <c r="AJ40" s="6">
        <v>0.74637457574822585</v>
      </c>
      <c r="AK40" s="1">
        <f t="shared" si="23"/>
        <v>60512.324493441432</v>
      </c>
      <c r="AL40">
        <v>78</v>
      </c>
      <c r="AM40" s="42">
        <f t="shared" si="2"/>
        <v>128.8993616638441</v>
      </c>
      <c r="AN40" s="1">
        <v>3777.7639270143709</v>
      </c>
      <c r="AO40" s="1">
        <v>3627.4644556811418</v>
      </c>
      <c r="AP40" s="1">
        <v>3334.9156090540359</v>
      </c>
      <c r="AQ40" s="1">
        <v>3805.5607985480947</v>
      </c>
      <c r="AR40" s="1">
        <v>4674.8846200314129</v>
      </c>
      <c r="AS40" s="1">
        <v>4459.3123309287648</v>
      </c>
      <c r="AT40" s="1">
        <v>4999.4681845416417</v>
      </c>
      <c r="AU40" s="1">
        <v>5115.1167067477718</v>
      </c>
      <c r="AV40" s="1">
        <v>4778.5405746763499</v>
      </c>
      <c r="AW40" s="1">
        <v>4173.0769230769229</v>
      </c>
      <c r="AX40" s="1">
        <v>3756.0919723551301</v>
      </c>
      <c r="AY40" s="1">
        <v>3607.3199221284881</v>
      </c>
      <c r="AZ40" s="1">
        <v>3356.4667214461792</v>
      </c>
      <c r="BA40" s="1">
        <v>2725.8660508083144</v>
      </c>
      <c r="BB40" s="1">
        <v>2029.2075892857142</v>
      </c>
      <c r="BC40" s="1">
        <v>2784.7235421166306</v>
      </c>
      <c r="BD40" s="1">
        <v>61005.779928440963</v>
      </c>
      <c r="BE40" s="47"/>
      <c r="BF40" s="25">
        <f t="shared" si="3"/>
        <v>0.15723403663741914</v>
      </c>
      <c r="BG40" s="25">
        <f t="shared" si="4"/>
        <v>4.5155458986629891E-2</v>
      </c>
      <c r="BH40" s="25">
        <f t="shared" si="5"/>
        <v>4.3986254195376787E-2</v>
      </c>
      <c r="BI40" s="25">
        <f t="shared" si="6"/>
        <v>0.14708069375806429</v>
      </c>
      <c r="BJ40" s="25">
        <f t="shared" si="7"/>
        <v>0.3120740331328275</v>
      </c>
      <c r="BK40" s="25">
        <f t="shared" si="8"/>
        <v>0.40999073650489321</v>
      </c>
      <c r="BL40" s="25">
        <f t="shared" si="9"/>
        <v>0.85436479866684134</v>
      </c>
      <c r="BM40" s="25">
        <f t="shared" si="10"/>
        <v>1.3490111355764802</v>
      </c>
      <c r="BN40" s="25">
        <f t="shared" si="11"/>
        <v>1.9013351507606648</v>
      </c>
      <c r="BO40" s="25">
        <f t="shared" si="12"/>
        <v>2.4692377581838838</v>
      </c>
      <c r="BP40" s="25">
        <f t="shared" si="13"/>
        <v>3.9218862287671761</v>
      </c>
      <c r="BQ40" s="25">
        <f t="shared" si="14"/>
        <v>5.7184067494936501</v>
      </c>
      <c r="BR40" s="25">
        <f t="shared" si="15"/>
        <v>8.1525095717481086</v>
      </c>
      <c r="BS40" s="25">
        <f t="shared" si="16"/>
        <v>9.9555089073877774</v>
      </c>
      <c r="BT40" s="25">
        <f t="shared" si="17"/>
        <v>11.160677455239284</v>
      </c>
      <c r="BU40" s="25">
        <f t="shared" si="18"/>
        <v>43.968569647716016</v>
      </c>
      <c r="BV40" s="26">
        <f t="shared" si="21"/>
        <v>90.567028616755096</v>
      </c>
      <c r="BW40">
        <v>78</v>
      </c>
      <c r="BX40" s="1">
        <f t="shared" si="19"/>
        <v>-12.567028616755096</v>
      </c>
      <c r="BY40" s="29">
        <f t="shared" si="22"/>
        <v>-13.875942281306299</v>
      </c>
      <c r="BZ40" s="55">
        <f t="shared" si="20"/>
        <v>-20.599734371884214</v>
      </c>
    </row>
    <row r="41" spans="1:78" x14ac:dyDescent="0.3">
      <c r="A41" t="s">
        <v>55</v>
      </c>
      <c r="B41" s="1">
        <v>1318</v>
      </c>
      <c r="C41" s="1">
        <v>1430</v>
      </c>
      <c r="D41" s="1">
        <v>1172</v>
      </c>
      <c r="E41" s="1">
        <v>1314</v>
      </c>
      <c r="F41" s="1">
        <v>1539</v>
      </c>
      <c r="G41" s="1">
        <v>1538</v>
      </c>
      <c r="H41" s="1">
        <v>1916</v>
      </c>
      <c r="I41" s="1">
        <v>2084</v>
      </c>
      <c r="J41" s="1">
        <v>1946</v>
      </c>
      <c r="K41" s="1">
        <v>1651</v>
      </c>
      <c r="L41" s="1">
        <v>1532</v>
      </c>
      <c r="M41" s="1">
        <v>1529</v>
      </c>
      <c r="N41" s="1">
        <v>1472</v>
      </c>
      <c r="O41" s="1">
        <v>1213</v>
      </c>
      <c r="P41">
        <v>966</v>
      </c>
      <c r="Q41" s="1">
        <v>1330</v>
      </c>
      <c r="R41" s="1">
        <v>23950</v>
      </c>
      <c r="S41" s="7">
        <v>-3.795942960433818E-2</v>
      </c>
      <c r="T41" s="11">
        <v>0.73046796545491066</v>
      </c>
      <c r="U41" s="6">
        <v>0.76433621366849958</v>
      </c>
      <c r="V41" s="6">
        <v>0.6925845932325414</v>
      </c>
      <c r="W41" s="6">
        <v>0.67586649550706035</v>
      </c>
      <c r="X41" s="6">
        <v>0.70277240490006443</v>
      </c>
      <c r="Y41" s="6">
        <v>0.7324431256181998</v>
      </c>
      <c r="Z41" s="6">
        <v>0.71434859154929575</v>
      </c>
      <c r="AA41" s="6">
        <v>0.70451372731503026</v>
      </c>
      <c r="AB41" s="6">
        <v>0.69506239826370053</v>
      </c>
      <c r="AC41" s="6">
        <v>0.71378910776361526</v>
      </c>
      <c r="AD41" s="6">
        <v>0.73138602520045815</v>
      </c>
      <c r="AE41" s="6">
        <v>0.74825581395348839</v>
      </c>
      <c r="AF41" s="6">
        <v>0.7631935047361299</v>
      </c>
      <c r="AG41" s="6">
        <v>0.75320512820512819</v>
      </c>
      <c r="AH41" s="6">
        <v>0.77200902934537241</v>
      </c>
      <c r="AI41" s="6">
        <v>0.82537517053206</v>
      </c>
      <c r="AJ41" s="6">
        <v>0.81091468101460418</v>
      </c>
      <c r="AK41" s="1">
        <f t="shared" si="23"/>
        <v>17494.70777264511</v>
      </c>
      <c r="AL41">
        <v>19</v>
      </c>
      <c r="AM41" s="42">
        <f t="shared" si="2"/>
        <v>108.60427191421041</v>
      </c>
      <c r="AN41" s="1">
        <v>1007.3951296150824</v>
      </c>
      <c r="AO41" s="1">
        <v>990.39596832253426</v>
      </c>
      <c r="AP41" s="1">
        <v>792.11553273427478</v>
      </c>
      <c r="AQ41" s="1">
        <v>923.4429400386847</v>
      </c>
      <c r="AR41" s="1">
        <v>1127.2299703264096</v>
      </c>
      <c r="AS41" s="1">
        <v>1098.6681338028168</v>
      </c>
      <c r="AT41" s="1">
        <v>1349.848301535598</v>
      </c>
      <c r="AU41" s="1">
        <v>1448.5100379815519</v>
      </c>
      <c r="AV41" s="1">
        <v>1389.0336037079953</v>
      </c>
      <c r="AW41" s="1">
        <v>1207.5183276059563</v>
      </c>
      <c r="AX41" s="1">
        <v>1146.3279069767443</v>
      </c>
      <c r="AY41" s="1">
        <v>1166.9228687415425</v>
      </c>
      <c r="AZ41" s="1">
        <v>1108.7179487179487</v>
      </c>
      <c r="BA41" s="1">
        <v>936.44695259593675</v>
      </c>
      <c r="BB41" s="1">
        <v>797.31241473396994</v>
      </c>
      <c r="BC41" s="1">
        <v>1078.5165257494236</v>
      </c>
      <c r="BD41" s="1">
        <v>17568.402563186472</v>
      </c>
      <c r="BE41" s="47"/>
      <c r="BF41" s="25">
        <f t="shared" si="3"/>
        <v>4.1928719151977045E-2</v>
      </c>
      <c r="BG41" s="25">
        <f t="shared" si="4"/>
        <v>1.2328662368578394E-2</v>
      </c>
      <c r="BH41" s="25">
        <f t="shared" si="5"/>
        <v>1.044769921024756E-2</v>
      </c>
      <c r="BI41" s="25">
        <f t="shared" si="6"/>
        <v>3.5690042928415398E-2</v>
      </c>
      <c r="BJ41" s="25">
        <f t="shared" si="7"/>
        <v>7.5248745519968865E-2</v>
      </c>
      <c r="BK41" s="25">
        <f t="shared" si="8"/>
        <v>0.1010119327655296</v>
      </c>
      <c r="BL41" s="25">
        <f t="shared" si="9"/>
        <v>0.23067711000504584</v>
      </c>
      <c r="BM41" s="25">
        <f t="shared" si="10"/>
        <v>0.38201595061431692</v>
      </c>
      <c r="BN41" s="25">
        <f t="shared" si="11"/>
        <v>0.5526830577339289</v>
      </c>
      <c r="BO41" s="25">
        <f t="shared" si="12"/>
        <v>0.71449673782318701</v>
      </c>
      <c r="BP41" s="25">
        <f t="shared" si="13"/>
        <v>1.1969269296685181</v>
      </c>
      <c r="BQ41" s="25">
        <f t="shared" si="14"/>
        <v>1.849833048578841</v>
      </c>
      <c r="BR41" s="25">
        <f t="shared" si="15"/>
        <v>2.6929609137901722</v>
      </c>
      <c r="BS41" s="25">
        <f t="shared" si="16"/>
        <v>3.4201262292769128</v>
      </c>
      <c r="BT41" s="25">
        <f t="shared" si="17"/>
        <v>4.3852323137802394</v>
      </c>
      <c r="BU41" s="25">
        <f t="shared" si="18"/>
        <v>17.028918045696667</v>
      </c>
      <c r="BV41" s="26">
        <f t="shared" si="21"/>
        <v>32.730526138912545</v>
      </c>
      <c r="BW41">
        <v>19</v>
      </c>
      <c r="BX41" s="1">
        <f t="shared" si="19"/>
        <v>-13.730526138912545</v>
      </c>
      <c r="BY41" s="29">
        <f t="shared" si="22"/>
        <v>-41.950215161951363</v>
      </c>
      <c r="BZ41" s="55">
        <f t="shared" si="20"/>
        <v>-78.154664828116097</v>
      </c>
    </row>
    <row r="42" spans="1:78" x14ac:dyDescent="0.3">
      <c r="A42" t="s">
        <v>56</v>
      </c>
      <c r="B42" s="1">
        <v>3435</v>
      </c>
      <c r="C42" s="1">
        <v>3698</v>
      </c>
      <c r="D42" s="1">
        <v>3259</v>
      </c>
      <c r="E42" s="1">
        <v>3535</v>
      </c>
      <c r="F42" s="1">
        <v>3983</v>
      </c>
      <c r="G42" s="1">
        <v>3935</v>
      </c>
      <c r="H42" s="1">
        <v>4511</v>
      </c>
      <c r="I42" s="1">
        <v>5200</v>
      </c>
      <c r="J42" s="1">
        <v>4908</v>
      </c>
      <c r="K42" s="1">
        <v>4117</v>
      </c>
      <c r="L42" s="1">
        <v>3441</v>
      </c>
      <c r="M42" s="1">
        <v>3037</v>
      </c>
      <c r="N42" s="1">
        <v>2446</v>
      </c>
      <c r="O42" s="1">
        <v>1976</v>
      </c>
      <c r="P42" s="1">
        <v>1534</v>
      </c>
      <c r="Q42" s="1">
        <v>2177</v>
      </c>
      <c r="R42" s="1">
        <v>55192</v>
      </c>
      <c r="S42" s="7">
        <v>0.10687283155847016</v>
      </c>
      <c r="T42" s="11">
        <v>0.61707077392054233</v>
      </c>
      <c r="U42" s="6">
        <v>0.63613784538963059</v>
      </c>
      <c r="V42" s="6">
        <v>0.57526564344746167</v>
      </c>
      <c r="W42" s="6">
        <v>0.53961339504492245</v>
      </c>
      <c r="X42" s="6">
        <v>0.54463059599011265</v>
      </c>
      <c r="Y42" s="6">
        <v>0.5594215996384998</v>
      </c>
      <c r="Z42" s="6">
        <v>0.60836356692763027</v>
      </c>
      <c r="AA42" s="6">
        <v>0.61961577350859454</v>
      </c>
      <c r="AB42" s="6">
        <v>0.60557960557960555</v>
      </c>
      <c r="AC42" s="6">
        <v>0.62006861063464835</v>
      </c>
      <c r="AD42" s="6">
        <v>0.64666453878072139</v>
      </c>
      <c r="AE42" s="6">
        <v>0.65905572755417952</v>
      </c>
      <c r="AF42" s="6">
        <v>0.67990762124711313</v>
      </c>
      <c r="AG42" s="6">
        <v>0.69405099150141647</v>
      </c>
      <c r="AH42" s="6">
        <v>0.72345132743362828</v>
      </c>
      <c r="AI42" s="6">
        <v>0.73260073260073255</v>
      </c>
      <c r="AJ42" s="6">
        <v>0.75015812776723589</v>
      </c>
      <c r="AK42" s="1">
        <f t="shared" si="23"/>
        <v>34057.370154222575</v>
      </c>
      <c r="AL42">
        <v>42</v>
      </c>
      <c r="AM42" s="42">
        <f t="shared" si="2"/>
        <v>123.32132460554259</v>
      </c>
      <c r="AN42" s="1">
        <v>2185.1334989133811</v>
      </c>
      <c r="AO42" s="1">
        <v>2127.3323494687133</v>
      </c>
      <c r="AP42" s="1">
        <v>1758.6000544514022</v>
      </c>
      <c r="AQ42" s="1">
        <v>1925.2691568250482</v>
      </c>
      <c r="AR42" s="1">
        <v>2228.1762313601448</v>
      </c>
      <c r="AS42" s="1">
        <v>2393.9106358602253</v>
      </c>
      <c r="AT42" s="1">
        <v>2795.0867542972701</v>
      </c>
      <c r="AU42" s="1">
        <v>3149.0139490139491</v>
      </c>
      <c r="AV42" s="1">
        <v>3043.2967409948542</v>
      </c>
      <c r="AW42" s="1">
        <v>2662.31790616023</v>
      </c>
      <c r="AX42" s="1">
        <v>2267.8107585139319</v>
      </c>
      <c r="AY42" s="1">
        <v>2064.8794457274826</v>
      </c>
      <c r="AZ42" s="1">
        <v>1697.6487252124648</v>
      </c>
      <c r="BA42" s="1">
        <v>1429.5398230088495</v>
      </c>
      <c r="BB42" s="1">
        <v>1123.8095238095236</v>
      </c>
      <c r="BC42" s="1">
        <v>1633.0942441492725</v>
      </c>
      <c r="BD42" s="1">
        <v>34484.91979776675</v>
      </c>
      <c r="BE42" s="47"/>
      <c r="BF42" s="25">
        <f t="shared" si="3"/>
        <v>9.0947281848109893E-2</v>
      </c>
      <c r="BG42" s="25">
        <f t="shared" si="4"/>
        <v>2.6481491364283499E-2</v>
      </c>
      <c r="BH42" s="25">
        <f t="shared" si="5"/>
        <v>2.3195258318708917E-2</v>
      </c>
      <c r="BI42" s="25">
        <f t="shared" si="6"/>
        <v>7.4409512354885285E-2</v>
      </c>
      <c r="BJ42" s="25">
        <f t="shared" si="7"/>
        <v>0.14874291016119071</v>
      </c>
      <c r="BK42" s="25">
        <f t="shared" si="8"/>
        <v>0.22009698175117792</v>
      </c>
      <c r="BL42" s="25">
        <f t="shared" si="9"/>
        <v>0.47765555133950305</v>
      </c>
      <c r="BM42" s="25">
        <f t="shared" si="10"/>
        <v>0.83049031465919931</v>
      </c>
      <c r="BN42" s="25">
        <f t="shared" si="11"/>
        <v>1.2108983856940043</v>
      </c>
      <c r="BO42" s="25">
        <f t="shared" si="12"/>
        <v>1.5753114594716808</v>
      </c>
      <c r="BP42" s="25">
        <f t="shared" si="13"/>
        <v>2.3679121407906027</v>
      </c>
      <c r="BQ42" s="25">
        <f t="shared" si="14"/>
        <v>3.2732945273042411</v>
      </c>
      <c r="BR42" s="25">
        <f t="shared" si="15"/>
        <v>4.1234126926774364</v>
      </c>
      <c r="BS42" s="25">
        <f t="shared" si="16"/>
        <v>5.2210182658131439</v>
      </c>
      <c r="BT42" s="25">
        <f t="shared" si="17"/>
        <v>6.180972160063293</v>
      </c>
      <c r="BU42" s="25">
        <f t="shared" si="18"/>
        <v>25.785259085569251</v>
      </c>
      <c r="BV42" s="26">
        <f t="shared" si="21"/>
        <v>51.630098019180714</v>
      </c>
      <c r="BW42">
        <v>42</v>
      </c>
      <c r="BX42" s="1">
        <f t="shared" si="19"/>
        <v>-9.6300980191807142</v>
      </c>
      <c r="BY42" s="29">
        <f t="shared" si="22"/>
        <v>-18.652100981104294</v>
      </c>
      <c r="BZ42" s="55">
        <f t="shared" si="20"/>
        <v>-27.925534046926686</v>
      </c>
    </row>
    <row r="43" spans="1:78" x14ac:dyDescent="0.3">
      <c r="A43" t="s">
        <v>57</v>
      </c>
      <c r="B43" s="1">
        <v>15542</v>
      </c>
      <c r="C43" s="1">
        <v>15764</v>
      </c>
      <c r="D43" s="1">
        <v>13438</v>
      </c>
      <c r="E43" s="1">
        <v>15935</v>
      </c>
      <c r="F43" s="1">
        <v>19365</v>
      </c>
      <c r="G43" s="1">
        <v>17653</v>
      </c>
      <c r="H43" s="1">
        <v>17642</v>
      </c>
      <c r="I43" s="1">
        <v>17689</v>
      </c>
      <c r="J43" s="1">
        <v>16543</v>
      </c>
      <c r="K43" s="1">
        <v>14649</v>
      </c>
      <c r="L43" s="1">
        <v>13032</v>
      </c>
      <c r="M43" s="1">
        <v>11168</v>
      </c>
      <c r="N43" s="1">
        <v>9302</v>
      </c>
      <c r="O43" s="1">
        <v>6598</v>
      </c>
      <c r="P43" s="1">
        <v>4293</v>
      </c>
      <c r="Q43" s="1">
        <v>4206</v>
      </c>
      <c r="R43" s="1">
        <v>212819</v>
      </c>
      <c r="S43" s="7">
        <v>0.1515058057115648</v>
      </c>
      <c r="T43" s="11">
        <v>0.51894296010128882</v>
      </c>
      <c r="U43" s="6">
        <v>0.57868864856689106</v>
      </c>
      <c r="V43" s="6">
        <v>0.51421000331235511</v>
      </c>
      <c r="W43" s="6">
        <v>0.47473708276177412</v>
      </c>
      <c r="X43" s="6">
        <v>0.49085714285714288</v>
      </c>
      <c r="Y43" s="6">
        <v>0.50778649548264387</v>
      </c>
      <c r="Z43" s="6">
        <v>0.52066678006463685</v>
      </c>
      <c r="AA43" s="6">
        <v>0.50508555701806868</v>
      </c>
      <c r="AB43" s="6">
        <v>0.49786039047873765</v>
      </c>
      <c r="AC43" s="6">
        <v>0.51080840983121112</v>
      </c>
      <c r="AD43" s="6">
        <v>0.5296149633499031</v>
      </c>
      <c r="AE43" s="6">
        <v>0.53782413725872491</v>
      </c>
      <c r="AF43" s="6">
        <v>0.55149458295261711</v>
      </c>
      <c r="AG43" s="6">
        <v>0.56430299646380044</v>
      </c>
      <c r="AH43" s="6">
        <v>0.5569221967963387</v>
      </c>
      <c r="AI43" s="6">
        <v>0.56239388794567058</v>
      </c>
      <c r="AJ43" s="6">
        <v>0.61990776325903152</v>
      </c>
      <c r="AK43" s="1">
        <f t="shared" si="23"/>
        <v>110440.92182579619</v>
      </c>
      <c r="AL43">
        <v>116</v>
      </c>
      <c r="AM43" s="42">
        <f t="shared" si="2"/>
        <v>105.03353112442542</v>
      </c>
      <c r="AN43" s="1">
        <v>8993.9789760266212</v>
      </c>
      <c r="AO43" s="1">
        <v>8106.0064922159663</v>
      </c>
      <c r="AP43" s="1">
        <v>6379.5169181527208</v>
      </c>
      <c r="AQ43" s="1">
        <v>7821.8085714285717</v>
      </c>
      <c r="AR43" s="1">
        <v>9833.2854850213989</v>
      </c>
      <c r="AS43" s="1">
        <v>9191.3306684810341</v>
      </c>
      <c r="AT43" s="1">
        <v>8910.7193969127675</v>
      </c>
      <c r="AU43" s="1">
        <v>8806.6524471783905</v>
      </c>
      <c r="AV43" s="1">
        <v>8450.3035238377252</v>
      </c>
      <c r="AW43" s="1">
        <v>7758.3295981127303</v>
      </c>
      <c r="AX43" s="1">
        <v>7008.9241567557028</v>
      </c>
      <c r="AY43" s="1">
        <v>6159.091502414828</v>
      </c>
      <c r="AZ43" s="1">
        <v>5249.1464731062715</v>
      </c>
      <c r="BA43" s="1">
        <v>3674.5726544622426</v>
      </c>
      <c r="BB43" s="1">
        <v>2414.356960950764</v>
      </c>
      <c r="BC43" s="1">
        <v>2607.3320522674867</v>
      </c>
      <c r="BD43" s="1">
        <v>111365.35587732523</v>
      </c>
      <c r="BE43" s="47"/>
      <c r="BF43" s="25">
        <f t="shared" si="3"/>
        <v>0.37433774241959605</v>
      </c>
      <c r="BG43" s="25">
        <f t="shared" si="4"/>
        <v>0.10090531504212435</v>
      </c>
      <c r="BH43" s="25">
        <f t="shared" si="5"/>
        <v>8.4143374436143198E-2</v>
      </c>
      <c r="BI43" s="25">
        <f t="shared" si="6"/>
        <v>0.302304204827684</v>
      </c>
      <c r="BJ43" s="25">
        <f t="shared" si="7"/>
        <v>0.65642541146534217</v>
      </c>
      <c r="BK43" s="25">
        <f t="shared" si="8"/>
        <v>0.84505415870829925</v>
      </c>
      <c r="BL43" s="25">
        <f t="shared" si="9"/>
        <v>1.5227629624805916</v>
      </c>
      <c r="BM43" s="25">
        <f t="shared" si="10"/>
        <v>2.3225808714634537</v>
      </c>
      <c r="BN43" s="25">
        <f t="shared" si="11"/>
        <v>3.3622941719099217</v>
      </c>
      <c r="BO43" s="25">
        <f t="shared" si="12"/>
        <v>4.590655944575893</v>
      </c>
      <c r="BP43" s="25">
        <f t="shared" si="13"/>
        <v>7.3182987347400434</v>
      </c>
      <c r="BQ43" s="25">
        <f t="shared" si="14"/>
        <v>9.7635339194912234</v>
      </c>
      <c r="BR43" s="25">
        <f t="shared" si="15"/>
        <v>12.749632401261662</v>
      </c>
      <c r="BS43" s="25">
        <f t="shared" si="16"/>
        <v>13.420410288133747</v>
      </c>
      <c r="BT43" s="25">
        <f t="shared" si="17"/>
        <v>13.279005778047692</v>
      </c>
      <c r="BU43" s="25">
        <f t="shared" si="18"/>
        <v>41.167699127400098</v>
      </c>
      <c r="BV43" s="26">
        <f t="shared" si="21"/>
        <v>111.86004440640352</v>
      </c>
      <c r="BW43">
        <v>116</v>
      </c>
      <c r="BX43" s="1">
        <f t="shared" si="19"/>
        <v>4.1399555935964827</v>
      </c>
      <c r="BY43" s="29">
        <f t="shared" si="22"/>
        <v>3.701013722608077</v>
      </c>
      <c r="BZ43" s="55">
        <f t="shared" si="20"/>
        <v>3.7174537458101966</v>
      </c>
    </row>
    <row r="44" spans="1:78" x14ac:dyDescent="0.3">
      <c r="A44" t="s">
        <v>58</v>
      </c>
      <c r="B44" s="1">
        <v>26254</v>
      </c>
      <c r="C44" s="1">
        <v>27032</v>
      </c>
      <c r="D44" s="1">
        <v>24366</v>
      </c>
      <c r="E44" s="1">
        <v>26683</v>
      </c>
      <c r="F44" s="1">
        <v>31315</v>
      </c>
      <c r="G44" s="1">
        <v>27948</v>
      </c>
      <c r="H44" s="1">
        <v>28119</v>
      </c>
      <c r="I44" s="1">
        <v>28677</v>
      </c>
      <c r="J44" s="1">
        <v>26610</v>
      </c>
      <c r="K44" s="1">
        <v>23643</v>
      </c>
      <c r="L44" s="1">
        <v>20387</v>
      </c>
      <c r="M44" s="1">
        <v>15059</v>
      </c>
      <c r="N44" s="1">
        <v>12222</v>
      </c>
      <c r="O44" s="1">
        <v>8921</v>
      </c>
      <c r="P44" s="1">
        <v>5758</v>
      </c>
      <c r="Q44" s="1">
        <v>5271</v>
      </c>
      <c r="R44" s="1">
        <v>338265</v>
      </c>
      <c r="S44" s="7">
        <v>0.1449765429842198</v>
      </c>
      <c r="T44" s="11">
        <v>0.39135306024357386</v>
      </c>
      <c r="U44" s="6">
        <v>0.45362894963321176</v>
      </c>
      <c r="V44" s="6">
        <v>0.40086008293656888</v>
      </c>
      <c r="W44" s="6">
        <v>0.36857498235116148</v>
      </c>
      <c r="X44" s="6">
        <v>0.36739179021083218</v>
      </c>
      <c r="Y44" s="6">
        <v>0.39018469656992083</v>
      </c>
      <c r="Z44" s="6">
        <v>0.38083305113443955</v>
      </c>
      <c r="AA44" s="6">
        <v>0.37761063239374909</v>
      </c>
      <c r="AB44" s="6">
        <v>0.3771804403774664</v>
      </c>
      <c r="AC44" s="6">
        <v>0.37829857042418563</v>
      </c>
      <c r="AD44" s="6">
        <v>0.38924838227974118</v>
      </c>
      <c r="AE44" s="6">
        <v>0.39940586706275527</v>
      </c>
      <c r="AF44" s="6">
        <v>0.40601649684619118</v>
      </c>
      <c r="AG44" s="6">
        <v>0.41584852734922861</v>
      </c>
      <c r="AH44" s="6">
        <v>0.41967138293016887</v>
      </c>
      <c r="AI44" s="6">
        <v>0.44100035223670309</v>
      </c>
      <c r="AJ44" s="6">
        <v>0.46815495732107681</v>
      </c>
      <c r="AK44" s="1">
        <f t="shared" si="23"/>
        <v>132381.04292329252</v>
      </c>
      <c r="AL44">
        <v>120</v>
      </c>
      <c r="AM44" s="42">
        <f t="shared" si="2"/>
        <v>90.647420015820046</v>
      </c>
      <c r="AN44" s="1">
        <v>11909.574443670341</v>
      </c>
      <c r="AO44" s="1">
        <v>10836.049761941331</v>
      </c>
      <c r="AP44" s="1">
        <v>8980.6980199684003</v>
      </c>
      <c r="AQ44" s="1">
        <v>9803.1151381956352</v>
      </c>
      <c r="AR44" s="1">
        <v>12218.633773087071</v>
      </c>
      <c r="AS44" s="1">
        <v>10643.522113105317</v>
      </c>
      <c r="AT44" s="1">
        <v>10618.033372279831</v>
      </c>
      <c r="AU44" s="1">
        <v>10816.403488704604</v>
      </c>
      <c r="AV44" s="1">
        <v>10066.52495898758</v>
      </c>
      <c r="AW44" s="1">
        <v>9202.9995022399198</v>
      </c>
      <c r="AX44" s="1">
        <v>8142.6874118083915</v>
      </c>
      <c r="AY44" s="1">
        <v>6114.2024260067928</v>
      </c>
      <c r="AZ44" s="1">
        <v>5082.5007012622718</v>
      </c>
      <c r="BA44" s="1">
        <v>3743.8884071200364</v>
      </c>
      <c r="BB44" s="1">
        <v>2539.2800281789364</v>
      </c>
      <c r="BC44" s="1">
        <v>2467.6447800393958</v>
      </c>
      <c r="BD44" s="1">
        <v>133185.75832659585</v>
      </c>
      <c r="BE44" s="47"/>
      <c r="BF44" s="25">
        <f t="shared" si="3"/>
        <v>0.4956875285460392</v>
      </c>
      <c r="BG44" s="25">
        <f t="shared" si="4"/>
        <v>0.13488948178006158</v>
      </c>
      <c r="BH44" s="25">
        <f t="shared" si="5"/>
        <v>0.1184519526928294</v>
      </c>
      <c r="BI44" s="25">
        <f t="shared" si="6"/>
        <v>0.37887950077320887</v>
      </c>
      <c r="BJ44" s="25">
        <f t="shared" si="7"/>
        <v>0.81566041322205662</v>
      </c>
      <c r="BK44" s="25">
        <f t="shared" si="8"/>
        <v>0.97856914840708309</v>
      </c>
      <c r="BL44" s="25">
        <f t="shared" si="9"/>
        <v>1.8145277876545516</v>
      </c>
      <c r="BM44" s="25">
        <f t="shared" si="10"/>
        <v>2.8526130662672897</v>
      </c>
      <c r="BN44" s="25">
        <f t="shared" si="11"/>
        <v>4.0053730739387907</v>
      </c>
      <c r="BO44" s="25">
        <f t="shared" si="12"/>
        <v>5.4454768695524036</v>
      </c>
      <c r="BP44" s="25">
        <f t="shared" si="13"/>
        <v>8.5021064075551926</v>
      </c>
      <c r="BQ44" s="25">
        <f t="shared" si="14"/>
        <v>9.6923747201267325</v>
      </c>
      <c r="BR44" s="25">
        <f t="shared" si="15"/>
        <v>12.344867104061221</v>
      </c>
      <c r="BS44" s="25">
        <f t="shared" si="16"/>
        <v>13.673567846188487</v>
      </c>
      <c r="BT44" s="25">
        <f t="shared" si="17"/>
        <v>13.96608484645566</v>
      </c>
      <c r="BU44" s="25">
        <f t="shared" si="18"/>
        <v>38.962148211853219</v>
      </c>
      <c r="BV44" s="26">
        <f t="shared" si="21"/>
        <v>114.18127795907483</v>
      </c>
      <c r="BW44">
        <v>120</v>
      </c>
      <c r="BX44" s="1">
        <f t="shared" si="19"/>
        <v>5.8187220409251665</v>
      </c>
      <c r="BY44" s="29">
        <f t="shared" si="22"/>
        <v>5.0960386369214827</v>
      </c>
      <c r="BZ44" s="55">
        <f t="shared" si="20"/>
        <v>4.368877058654121</v>
      </c>
    </row>
    <row r="45" spans="1:78" x14ac:dyDescent="0.3">
      <c r="A45" t="s">
        <v>59</v>
      </c>
      <c r="B45" s="1">
        <v>10983</v>
      </c>
      <c r="C45" s="1">
        <v>11120</v>
      </c>
      <c r="D45" s="1">
        <v>8849</v>
      </c>
      <c r="E45" s="1">
        <v>9886</v>
      </c>
      <c r="F45" s="1">
        <v>12334</v>
      </c>
      <c r="G45" s="1">
        <v>11576</v>
      </c>
      <c r="H45" s="1">
        <v>11412</v>
      </c>
      <c r="I45" s="1">
        <v>10976</v>
      </c>
      <c r="J45" s="1">
        <v>9853</v>
      </c>
      <c r="K45" s="1">
        <v>8774</v>
      </c>
      <c r="L45" s="1">
        <v>8048</v>
      </c>
      <c r="M45" s="1">
        <v>6553</v>
      </c>
      <c r="N45" s="1">
        <v>5425</v>
      </c>
      <c r="O45" s="1">
        <v>4032</v>
      </c>
      <c r="P45" s="1">
        <v>2815</v>
      </c>
      <c r="Q45" s="1">
        <v>2969</v>
      </c>
      <c r="R45" s="1">
        <v>135605</v>
      </c>
      <c r="S45" s="7">
        <v>4.1616374043822457E-3</v>
      </c>
      <c r="T45" s="11">
        <v>0.44725754019090214</v>
      </c>
      <c r="U45" s="6">
        <v>0.52188849627012168</v>
      </c>
      <c r="V45" s="6">
        <v>0.46540481796775945</v>
      </c>
      <c r="W45" s="6">
        <v>0.42591037483777389</v>
      </c>
      <c r="X45" s="6">
        <v>0.42446101475117526</v>
      </c>
      <c r="Y45" s="6">
        <v>0.44219607843137254</v>
      </c>
      <c r="Z45" s="6">
        <v>0.43636507184588663</v>
      </c>
      <c r="AA45" s="6">
        <v>0.43305114029025571</v>
      </c>
      <c r="AB45" s="6">
        <v>0.43561800975050186</v>
      </c>
      <c r="AC45" s="6">
        <v>0.44446740365740262</v>
      </c>
      <c r="AD45" s="6">
        <v>0.42949035131123209</v>
      </c>
      <c r="AE45" s="6">
        <v>0.43928363424577754</v>
      </c>
      <c r="AF45" s="6">
        <v>0.45178138407013618</v>
      </c>
      <c r="AG45" s="6">
        <v>0.46031351082358796</v>
      </c>
      <c r="AH45" s="6">
        <v>0.4766252739225712</v>
      </c>
      <c r="AI45" s="6">
        <v>0.47253306205493389</v>
      </c>
      <c r="AJ45" s="6">
        <v>0.49592391304347827</v>
      </c>
      <c r="AK45" s="1">
        <f t="shared" si="23"/>
        <v>60650.358737587281</v>
      </c>
      <c r="AL45">
        <v>76</v>
      </c>
      <c r="AM45" s="42">
        <f t="shared" si="2"/>
        <v>125.30840968117799</v>
      </c>
      <c r="AN45" s="1">
        <v>5731.9013545347461</v>
      </c>
      <c r="AO45" s="1">
        <v>5175.3015758014853</v>
      </c>
      <c r="AP45" s="1">
        <v>3768.8809069394611</v>
      </c>
      <c r="AQ45" s="1">
        <v>4196.221591830119</v>
      </c>
      <c r="AR45" s="1">
        <v>5454.0464313725488</v>
      </c>
      <c r="AS45" s="1">
        <v>5051.3620716879841</v>
      </c>
      <c r="AT45" s="1">
        <v>4941.979612992398</v>
      </c>
      <c r="AU45" s="1">
        <v>4781.3432750215088</v>
      </c>
      <c r="AV45" s="1">
        <v>4379.3373282363882</v>
      </c>
      <c r="AW45" s="1">
        <v>3768.3483424047504</v>
      </c>
      <c r="AX45" s="1">
        <v>3535.3546884100178</v>
      </c>
      <c r="AY45" s="1">
        <v>2960.5234098116025</v>
      </c>
      <c r="AZ45" s="1">
        <v>2497.2007962179646</v>
      </c>
      <c r="BA45" s="1">
        <v>1921.753104455807</v>
      </c>
      <c r="BB45" s="1">
        <v>1330.1805696846388</v>
      </c>
      <c r="BC45" s="1">
        <v>1472.398097826087</v>
      </c>
      <c r="BD45" s="1">
        <v>60966.133157227523</v>
      </c>
      <c r="BE45" s="47"/>
      <c r="BF45" s="25">
        <f t="shared" si="3"/>
        <v>0.23856704786030961</v>
      </c>
      <c r="BG45" s="25">
        <f t="shared" si="4"/>
        <v>6.4423268898899155E-2</v>
      </c>
      <c r="BH45" s="25">
        <f t="shared" si="5"/>
        <v>4.9710089561086461E-2</v>
      </c>
      <c r="BI45" s="25">
        <f t="shared" si="6"/>
        <v>0.16217929907319092</v>
      </c>
      <c r="BJ45" s="25">
        <f t="shared" si="7"/>
        <v>0.36408733157583245</v>
      </c>
      <c r="BK45" s="25">
        <f t="shared" si="8"/>
        <v>0.46442399689301406</v>
      </c>
      <c r="BL45" s="25">
        <f t="shared" si="9"/>
        <v>0.8445405113538067</v>
      </c>
      <c r="BM45" s="25">
        <f t="shared" si="10"/>
        <v>1.2609849766494858</v>
      </c>
      <c r="BN45" s="25">
        <f t="shared" si="11"/>
        <v>1.7424960339021709</v>
      </c>
      <c r="BO45" s="25">
        <f t="shared" si="12"/>
        <v>2.2297571275524608</v>
      </c>
      <c r="BP45" s="25">
        <f t="shared" si="13"/>
        <v>3.6914055801431771</v>
      </c>
      <c r="BQ45" s="25">
        <f t="shared" si="14"/>
        <v>4.6930899987133481</v>
      </c>
      <c r="BR45" s="25">
        <f t="shared" si="15"/>
        <v>6.0654417526809974</v>
      </c>
      <c r="BS45" s="25">
        <f t="shared" si="16"/>
        <v>7.0186978349638967</v>
      </c>
      <c r="BT45" s="25">
        <f t="shared" si="17"/>
        <v>7.3160165445184564</v>
      </c>
      <c r="BU45" s="25">
        <f t="shared" si="18"/>
        <v>23.247994759373302</v>
      </c>
      <c r="BV45" s="26">
        <f t="shared" si="21"/>
        <v>59.453816153713433</v>
      </c>
      <c r="BW45">
        <v>76</v>
      </c>
      <c r="BX45" s="1">
        <f t="shared" si="19"/>
        <v>16.546183846286567</v>
      </c>
      <c r="BY45" s="29">
        <f t="shared" si="22"/>
        <v>27.830314211467329</v>
      </c>
      <c r="BZ45" s="55">
        <f t="shared" si="20"/>
        <v>27.139959497865942</v>
      </c>
    </row>
    <row r="46" spans="1:78" x14ac:dyDescent="0.3">
      <c r="A46" t="s">
        <v>60</v>
      </c>
      <c r="B46" s="1">
        <v>4036</v>
      </c>
      <c r="C46" s="1">
        <v>4389</v>
      </c>
      <c r="D46" s="1">
        <v>3331</v>
      </c>
      <c r="E46" s="1">
        <v>2982</v>
      </c>
      <c r="F46" s="1">
        <v>3297</v>
      </c>
      <c r="G46" s="1">
        <v>4024</v>
      </c>
      <c r="H46" s="1">
        <v>6882</v>
      </c>
      <c r="I46" s="1">
        <v>9576</v>
      </c>
      <c r="J46" s="1">
        <v>9181</v>
      </c>
      <c r="K46" s="1">
        <v>6951</v>
      </c>
      <c r="L46" s="1">
        <v>5995</v>
      </c>
      <c r="M46" s="1">
        <v>6065</v>
      </c>
      <c r="N46" s="1">
        <v>5987</v>
      </c>
      <c r="O46" s="1">
        <v>5545</v>
      </c>
      <c r="P46" s="1">
        <v>4602</v>
      </c>
      <c r="Q46" s="1">
        <v>7876</v>
      </c>
      <c r="R46" s="1">
        <v>90719</v>
      </c>
      <c r="S46" s="7">
        <v>2.2854372434943482E-2</v>
      </c>
      <c r="T46" s="11">
        <v>0.88074459928742166</v>
      </c>
      <c r="U46" s="6">
        <v>0.89086996618505998</v>
      </c>
      <c r="V46" s="6">
        <v>0.85896980461811723</v>
      </c>
      <c r="W46" s="6">
        <v>0.85478991596638654</v>
      </c>
      <c r="X46" s="6">
        <v>0.86845008273579705</v>
      </c>
      <c r="Y46" s="6">
        <v>0.85563592525617838</v>
      </c>
      <c r="Z46" s="6">
        <v>0.86946436102910163</v>
      </c>
      <c r="AA46" s="6">
        <v>0.86825623557850784</v>
      </c>
      <c r="AB46" s="6">
        <v>0.8522974344107842</v>
      </c>
      <c r="AC46" s="6">
        <v>0.8573101371696219</v>
      </c>
      <c r="AD46" s="6">
        <v>0.86922448979591838</v>
      </c>
      <c r="AE46" s="6">
        <v>0.86857883649327494</v>
      </c>
      <c r="AF46" s="6">
        <v>0.88619402985074625</v>
      </c>
      <c r="AG46" s="6">
        <v>0.90338917023763143</v>
      </c>
      <c r="AH46" s="6">
        <v>0.91441111923920992</v>
      </c>
      <c r="AI46" s="6">
        <v>0.93716280545858455</v>
      </c>
      <c r="AJ46" s="6">
        <v>0.95630869742752145</v>
      </c>
      <c r="AK46" s="1">
        <f t="shared" si="23"/>
        <v>79900.269302755609</v>
      </c>
      <c r="AL46">
        <v>83</v>
      </c>
      <c r="AM46" s="42">
        <f t="shared" si="2"/>
        <v>103.87949968666437</v>
      </c>
      <c r="AN46" s="1">
        <v>3595.5511835229022</v>
      </c>
      <c r="AO46" s="1">
        <v>3770.0184724689166</v>
      </c>
      <c r="AP46" s="1">
        <v>2847.3052100840337</v>
      </c>
      <c r="AQ46" s="1">
        <v>2589.7181467181467</v>
      </c>
      <c r="AR46" s="1">
        <v>2821.0316455696202</v>
      </c>
      <c r="AS46" s="1">
        <v>3498.724588781105</v>
      </c>
      <c r="AT46" s="1">
        <v>5975.3394132512913</v>
      </c>
      <c r="AU46" s="1">
        <v>8161.6002319176696</v>
      </c>
      <c r="AV46" s="1">
        <v>7870.9643693542985</v>
      </c>
      <c r="AW46" s="1">
        <v>6041.9794285714288</v>
      </c>
      <c r="AX46" s="1">
        <v>5207.1301247771835</v>
      </c>
      <c r="AY46" s="1">
        <v>5374.7667910447763</v>
      </c>
      <c r="AZ46" s="1">
        <v>5408.5909622126992</v>
      </c>
      <c r="BA46" s="1">
        <v>5070.4096561814195</v>
      </c>
      <c r="BB46" s="1">
        <v>4312.8232307204062</v>
      </c>
      <c r="BC46" s="1">
        <v>7531.8873009391591</v>
      </c>
      <c r="BD46" s="1">
        <v>80077.840756115052</v>
      </c>
      <c r="BE46" s="47"/>
      <c r="BF46" s="25">
        <f t="shared" si="3"/>
        <v>0.14965017334170896</v>
      </c>
      <c r="BG46" s="25">
        <f t="shared" si="4"/>
        <v>4.6930002097137366E-2</v>
      </c>
      <c r="BH46" s="25">
        <f t="shared" si="5"/>
        <v>3.7554860579546281E-2</v>
      </c>
      <c r="BI46" s="25">
        <f t="shared" si="6"/>
        <v>0.1000897270653183</v>
      </c>
      <c r="BJ46" s="25">
        <f t="shared" si="7"/>
        <v>0.18831924096178718</v>
      </c>
      <c r="BK46" s="25">
        <f t="shared" si="8"/>
        <v>0.32167396327751402</v>
      </c>
      <c r="BL46" s="25">
        <f t="shared" si="9"/>
        <v>1.0211325417678454</v>
      </c>
      <c r="BM46" s="25">
        <f t="shared" si="10"/>
        <v>2.1524610733624523</v>
      </c>
      <c r="BN46" s="25">
        <f t="shared" si="11"/>
        <v>3.1317807167205394</v>
      </c>
      <c r="BO46" s="25">
        <f t="shared" si="12"/>
        <v>3.5750799743702339</v>
      </c>
      <c r="BP46" s="25">
        <f t="shared" si="13"/>
        <v>5.4369733430562306</v>
      </c>
      <c r="BQ46" s="25">
        <f t="shared" si="14"/>
        <v>8.5202042952513128</v>
      </c>
      <c r="BR46" s="25">
        <f t="shared" si="15"/>
        <v>13.136906529527879</v>
      </c>
      <c r="BS46" s="25">
        <f t="shared" si="16"/>
        <v>18.518337862291688</v>
      </c>
      <c r="BT46" s="25">
        <f t="shared" si="17"/>
        <v>23.720603674893994</v>
      </c>
      <c r="BU46" s="25">
        <f t="shared" si="18"/>
        <v>118.92250931249578</v>
      </c>
      <c r="BV46" s="26">
        <f t="shared" si="21"/>
        <v>198.98020729106096</v>
      </c>
      <c r="BW46">
        <v>83</v>
      </c>
      <c r="BX46" s="1">
        <f t="shared" si="19"/>
        <v>-115.98020729106096</v>
      </c>
      <c r="BY46" s="30">
        <f t="shared" si="22"/>
        <v>-58.287308506724671</v>
      </c>
      <c r="BZ46" s="55">
        <f t="shared" si="20"/>
        <v>-144.83433393801178</v>
      </c>
    </row>
    <row r="47" spans="1:78" x14ac:dyDescent="0.3">
      <c r="A47" t="s">
        <v>61</v>
      </c>
      <c r="B47" s="1">
        <v>20817</v>
      </c>
      <c r="C47" s="1">
        <v>21643</v>
      </c>
      <c r="D47" s="1">
        <v>18088</v>
      </c>
      <c r="E47" s="1">
        <v>20396</v>
      </c>
      <c r="F47" s="1">
        <v>24468</v>
      </c>
      <c r="G47" s="1">
        <v>23133</v>
      </c>
      <c r="H47" s="1">
        <v>25695</v>
      </c>
      <c r="I47" s="1">
        <v>26322</v>
      </c>
      <c r="J47" s="1">
        <v>24048</v>
      </c>
      <c r="K47" s="1">
        <v>20908</v>
      </c>
      <c r="L47" s="1">
        <v>18169</v>
      </c>
      <c r="M47" s="1">
        <v>14879</v>
      </c>
      <c r="N47" s="1">
        <v>12481</v>
      </c>
      <c r="O47" s="1">
        <v>9498</v>
      </c>
      <c r="P47" s="1">
        <v>6478</v>
      </c>
      <c r="Q47" s="1">
        <v>6637</v>
      </c>
      <c r="R47" s="1">
        <v>293660</v>
      </c>
      <c r="S47" s="7">
        <v>9.6273952760843828E-2</v>
      </c>
      <c r="T47" s="11">
        <v>0.47859977377170354</v>
      </c>
      <c r="U47" s="6">
        <v>0.5426125790844808</v>
      </c>
      <c r="V47" s="6">
        <v>0.48261609530756139</v>
      </c>
      <c r="W47" s="6">
        <v>0.44811542237589108</v>
      </c>
      <c r="X47" s="6">
        <v>0.44223493586786011</v>
      </c>
      <c r="Y47" s="6">
        <v>0.4644482812745252</v>
      </c>
      <c r="Z47" s="6">
        <v>0.47221105711258082</v>
      </c>
      <c r="AA47" s="6">
        <v>0.46418056918547596</v>
      </c>
      <c r="AB47" s="6">
        <v>0.46141802728696041</v>
      </c>
      <c r="AC47" s="6">
        <v>0.46777154513003572</v>
      </c>
      <c r="AD47" s="6">
        <v>0.48770942888589947</v>
      </c>
      <c r="AE47" s="6">
        <v>0.49521514141915363</v>
      </c>
      <c r="AF47" s="6">
        <v>0.49825970548862114</v>
      </c>
      <c r="AG47" s="6">
        <v>0.50522433927473875</v>
      </c>
      <c r="AH47" s="6">
        <v>0.52490058701003595</v>
      </c>
      <c r="AI47" s="6">
        <v>0.54289617486338793</v>
      </c>
      <c r="AJ47" s="6">
        <v>0.57368782947513175</v>
      </c>
      <c r="AK47" s="1">
        <f t="shared" si="23"/>
        <v>140545.60956579846</v>
      </c>
      <c r="AL47">
        <v>147</v>
      </c>
      <c r="AM47" s="42">
        <f t="shared" si="2"/>
        <v>104.5923814014125</v>
      </c>
      <c r="AN47" s="1">
        <v>11295.566058801636</v>
      </c>
      <c r="AO47" s="1">
        <v>10445.260150741551</v>
      </c>
      <c r="AP47" s="1">
        <v>8105.5117599351179</v>
      </c>
      <c r="AQ47" s="1">
        <v>9019.8237519608756</v>
      </c>
      <c r="AR47" s="1">
        <v>11364.120546225082</v>
      </c>
      <c r="AS47" s="1">
        <v>10923.658384185332</v>
      </c>
      <c r="AT47" s="1">
        <v>11927.119725220804</v>
      </c>
      <c r="AU47" s="1">
        <v>12145.445314247372</v>
      </c>
      <c r="AV47" s="1">
        <v>11248.970117287099</v>
      </c>
      <c r="AW47" s="1">
        <v>10197.028739146386</v>
      </c>
      <c r="AX47" s="1">
        <v>8997.5639044446016</v>
      </c>
      <c r="AY47" s="1">
        <v>7413.6061579651941</v>
      </c>
      <c r="AZ47" s="1">
        <v>6305.7049784880146</v>
      </c>
      <c r="BA47" s="1">
        <v>4985.5057754213212</v>
      </c>
      <c r="BB47" s="1">
        <v>3516.8814207650271</v>
      </c>
      <c r="BC47" s="1">
        <v>3807.5661242264496</v>
      </c>
      <c r="BD47" s="1">
        <v>141699.33290906189</v>
      </c>
      <c r="BE47" s="47"/>
      <c r="BF47" s="25">
        <f t="shared" si="3"/>
        <v>0.47013193038074352</v>
      </c>
      <c r="BG47" s="25">
        <f t="shared" si="4"/>
        <v>0.13002484851444929</v>
      </c>
      <c r="BH47" s="25">
        <f t="shared" si="5"/>
        <v>0.10690858254049003</v>
      </c>
      <c r="BI47" s="25">
        <f t="shared" si="6"/>
        <v>0.34860615957574898</v>
      </c>
      <c r="BJ47" s="25">
        <f t="shared" si="7"/>
        <v>0.75861699702104346</v>
      </c>
      <c r="BK47" s="25">
        <f t="shared" si="8"/>
        <v>1.0043249752203864</v>
      </c>
      <c r="BL47" s="25">
        <f t="shared" si="9"/>
        <v>2.0382390419487848</v>
      </c>
      <c r="BM47" s="25">
        <f t="shared" si="10"/>
        <v>3.2031216323648994</v>
      </c>
      <c r="BN47" s="25">
        <f t="shared" si="11"/>
        <v>4.4758565841628108</v>
      </c>
      <c r="BO47" s="25">
        <f t="shared" si="12"/>
        <v>6.0336506726603503</v>
      </c>
      <c r="BP47" s="25">
        <f t="shared" si="13"/>
        <v>9.3947172297722314</v>
      </c>
      <c r="BQ47" s="25">
        <f t="shared" si="14"/>
        <v>11.752219488972132</v>
      </c>
      <c r="BR47" s="25">
        <f t="shared" si="15"/>
        <v>15.315903436573835</v>
      </c>
      <c r="BS47" s="25">
        <f t="shared" si="16"/>
        <v>18.208248765680246</v>
      </c>
      <c r="BT47" s="25">
        <f t="shared" si="17"/>
        <v>19.342909711518725</v>
      </c>
      <c r="BU47" s="25">
        <f t="shared" si="18"/>
        <v>60.118440408661264</v>
      </c>
      <c r="BV47" s="26">
        <f t="shared" si="21"/>
        <v>152.70192046556815</v>
      </c>
      <c r="BW47">
        <v>147</v>
      </c>
      <c r="BX47" s="1">
        <f t="shared" si="19"/>
        <v>-5.7019204655681506</v>
      </c>
      <c r="BY47" s="29">
        <f t="shared" si="22"/>
        <v>-3.7340201407970128</v>
      </c>
      <c r="BZ47" s="55">
        <f t="shared" si="20"/>
        <v>-4.0239571693872831</v>
      </c>
    </row>
    <row r="48" spans="1:78" x14ac:dyDescent="0.3">
      <c r="A48" t="s">
        <v>112</v>
      </c>
      <c r="B48" s="1">
        <v>8237</v>
      </c>
      <c r="C48" s="1">
        <v>8503</v>
      </c>
      <c r="D48" s="1">
        <v>8745</v>
      </c>
      <c r="E48" s="1">
        <v>9724</v>
      </c>
      <c r="F48" s="1">
        <v>11474</v>
      </c>
      <c r="G48" s="1">
        <v>10356</v>
      </c>
      <c r="H48" s="1">
        <v>10714</v>
      </c>
      <c r="I48" s="1">
        <v>12081</v>
      </c>
      <c r="J48" s="1">
        <v>12003</v>
      </c>
      <c r="K48" s="1">
        <v>9680</v>
      </c>
      <c r="L48" s="1">
        <v>8247</v>
      </c>
      <c r="M48" s="1">
        <v>6940</v>
      </c>
      <c r="N48" s="1">
        <v>6368</v>
      </c>
      <c r="O48" s="1">
        <v>5730</v>
      </c>
      <c r="P48" s="1">
        <v>4044</v>
      </c>
      <c r="Q48" s="1">
        <v>3714</v>
      </c>
      <c r="R48" s="1">
        <v>136560</v>
      </c>
      <c r="S48" s="7">
        <v>0.10020786000870108</v>
      </c>
      <c r="T48" s="11">
        <v>0.51596816035835713</v>
      </c>
      <c r="U48" s="6">
        <v>0.57457607567193447</v>
      </c>
      <c r="V48" s="6">
        <v>0.53030627543371167</v>
      </c>
      <c r="W48" s="6">
        <v>0.48441472831716736</v>
      </c>
      <c r="X48" s="6">
        <v>0.48687924725561943</v>
      </c>
      <c r="Y48" s="6">
        <v>0.50878197785414281</v>
      </c>
      <c r="Z48" s="6">
        <v>0.52156091162485652</v>
      </c>
      <c r="AA48" s="6">
        <v>0.51124979471177534</v>
      </c>
      <c r="AB48" s="6">
        <v>0.50278311911749818</v>
      </c>
      <c r="AC48" s="6">
        <v>0.48889150111672741</v>
      </c>
      <c r="AD48" s="6">
        <v>0.51280997396903683</v>
      </c>
      <c r="AE48" s="6">
        <v>0.51492321066357583</v>
      </c>
      <c r="AF48" s="6">
        <v>0.52632389162561577</v>
      </c>
      <c r="AG48" s="6">
        <v>0.53940383830134753</v>
      </c>
      <c r="AH48" s="6">
        <v>0.54126213592233008</v>
      </c>
      <c r="AI48" s="6">
        <v>0.55793772332822866</v>
      </c>
      <c r="AJ48" s="6">
        <v>0.5557035064358633</v>
      </c>
      <c r="AK48" s="1">
        <f t="shared" si="23"/>
        <v>70460.611978537243</v>
      </c>
      <c r="AL48">
        <v>97</v>
      </c>
      <c r="AM48" s="42">
        <f t="shared" si="2"/>
        <v>137.66556559223019</v>
      </c>
      <c r="AN48" s="1">
        <v>4732.7831353097245</v>
      </c>
      <c r="AO48" s="1">
        <v>4509.1942600128505</v>
      </c>
      <c r="AP48" s="1">
        <v>4236.2067991336289</v>
      </c>
      <c r="AQ48" s="1">
        <v>4734.4138003136432</v>
      </c>
      <c r="AR48" s="1">
        <v>5837.7644138984342</v>
      </c>
      <c r="AS48" s="1">
        <v>5401.2848007870143</v>
      </c>
      <c r="AT48" s="1">
        <v>5477.530300541961</v>
      </c>
      <c r="AU48" s="1">
        <v>6074.1228620584952</v>
      </c>
      <c r="AV48" s="1">
        <v>5868.1646879040791</v>
      </c>
      <c r="AW48" s="1">
        <v>4964.0005480202763</v>
      </c>
      <c r="AX48" s="1">
        <v>4246.5717183425095</v>
      </c>
      <c r="AY48" s="1">
        <v>3652.6878078817736</v>
      </c>
      <c r="AZ48" s="1">
        <v>3434.9236423029811</v>
      </c>
      <c r="BA48" s="1">
        <v>3101.4320388349515</v>
      </c>
      <c r="BB48" s="1">
        <v>2256.3001531393566</v>
      </c>
      <c r="BC48" s="1">
        <v>2063.8828229027963</v>
      </c>
      <c r="BD48" s="1">
        <v>70591.263791384466</v>
      </c>
      <c r="BE48" s="47"/>
      <c r="BF48" s="25">
        <f t="shared" si="3"/>
        <v>0.19698282139148018</v>
      </c>
      <c r="BG48" s="25">
        <f t="shared" si="4"/>
        <v>5.6131421536568506E-2</v>
      </c>
      <c r="BH48" s="25">
        <f t="shared" si="5"/>
        <v>5.5873938334448585E-2</v>
      </c>
      <c r="BI48" s="25">
        <f t="shared" si="6"/>
        <v>0.18297982955719788</v>
      </c>
      <c r="BJ48" s="25">
        <f t="shared" si="7"/>
        <v>0.38970259871618818</v>
      </c>
      <c r="BK48" s="25">
        <f t="shared" si="8"/>
        <v>0.49659601508247186</v>
      </c>
      <c r="BL48" s="25">
        <f t="shared" si="9"/>
        <v>0.93606137686484903</v>
      </c>
      <c r="BM48" s="25">
        <f t="shared" si="10"/>
        <v>1.6019300926149218</v>
      </c>
      <c r="BN48" s="25">
        <f t="shared" si="11"/>
        <v>2.3348860634756039</v>
      </c>
      <c r="BO48" s="25">
        <f t="shared" si="12"/>
        <v>2.9372326009700105</v>
      </c>
      <c r="BP48" s="25">
        <f t="shared" si="13"/>
        <v>4.4340157973280316</v>
      </c>
      <c r="BQ48" s="25">
        <f t="shared" si="14"/>
        <v>5.7903249684767797</v>
      </c>
      <c r="BR48" s="25">
        <f t="shared" si="15"/>
        <v>8.3430732958476508</v>
      </c>
      <c r="BS48" s="25">
        <f t="shared" si="16"/>
        <v>11.327164913009312</v>
      </c>
      <c r="BT48" s="25">
        <f t="shared" si="17"/>
        <v>12.409690553276231</v>
      </c>
      <c r="BU48" s="25">
        <f t="shared" si="18"/>
        <v>32.587068077340113</v>
      </c>
      <c r="BV48" s="26">
        <f t="shared" si="21"/>
        <v>84.079714363821864</v>
      </c>
      <c r="BW48">
        <v>97</v>
      </c>
      <c r="BX48" s="1">
        <f t="shared" si="19"/>
        <v>12.920285636178136</v>
      </c>
      <c r="BY48" s="29">
        <f t="shared" si="22"/>
        <v>15.366709715818832</v>
      </c>
      <c r="BZ48" s="55">
        <f t="shared" si="20"/>
        <v>18.302952719986624</v>
      </c>
    </row>
    <row r="49" spans="1:78" x14ac:dyDescent="0.3">
      <c r="A49" t="s">
        <v>63</v>
      </c>
      <c r="B49" s="1">
        <v>13644</v>
      </c>
      <c r="C49" s="1">
        <v>13727</v>
      </c>
      <c r="D49" s="1">
        <v>11817</v>
      </c>
      <c r="E49" s="1">
        <v>13077</v>
      </c>
      <c r="F49" s="1">
        <v>16645</v>
      </c>
      <c r="G49" s="1">
        <v>15563</v>
      </c>
      <c r="H49" s="1">
        <v>15191</v>
      </c>
      <c r="I49" s="1">
        <v>13893</v>
      </c>
      <c r="J49" s="1">
        <v>12444</v>
      </c>
      <c r="K49" s="1">
        <v>11628</v>
      </c>
      <c r="L49" s="1">
        <v>10253</v>
      </c>
      <c r="M49" s="1">
        <v>8254</v>
      </c>
      <c r="N49" s="1">
        <v>6910</v>
      </c>
      <c r="O49" s="1">
        <v>4966</v>
      </c>
      <c r="P49" s="1">
        <v>3276</v>
      </c>
      <c r="Q49" s="1">
        <v>3251</v>
      </c>
      <c r="R49" s="1">
        <v>174539</v>
      </c>
      <c r="S49" s="7">
        <v>6.0949961097062744E-2</v>
      </c>
      <c r="T49" s="11">
        <v>0.43267360435712898</v>
      </c>
      <c r="U49" s="6">
        <v>0.52241594022415938</v>
      </c>
      <c r="V49" s="6">
        <v>0.44928896267956397</v>
      </c>
      <c r="W49" s="6">
        <v>0.40837447213465772</v>
      </c>
      <c r="X49" s="6">
        <v>0.41178726668371263</v>
      </c>
      <c r="Y49" s="6">
        <v>0.42622950819672129</v>
      </c>
      <c r="Z49" s="6">
        <v>0.41935483870967744</v>
      </c>
      <c r="AA49" s="6">
        <v>0.41833129011321846</v>
      </c>
      <c r="AB49" s="6">
        <v>0.4208186417292657</v>
      </c>
      <c r="AC49" s="6">
        <v>0.42487536530857828</v>
      </c>
      <c r="AD49" s="6">
        <v>0.42373943000313186</v>
      </c>
      <c r="AE49" s="6">
        <v>0.42897003518136601</v>
      </c>
      <c r="AF49" s="6">
        <v>0.43842443729903535</v>
      </c>
      <c r="AG49" s="6">
        <v>0.43574023614895552</v>
      </c>
      <c r="AH49" s="6">
        <v>0.42817000351246925</v>
      </c>
      <c r="AI49" s="6">
        <v>0.45025641025641028</v>
      </c>
      <c r="AJ49" s="6">
        <v>0.49801674746584401</v>
      </c>
      <c r="AK49" s="1">
        <f t="shared" si="23"/>
        <v>75518.418230888929</v>
      </c>
      <c r="AL49">
        <v>105</v>
      </c>
      <c r="AM49" s="42">
        <f t="shared" si="2"/>
        <v>139.03892912451437</v>
      </c>
      <c r="AN49" s="1">
        <v>7127.8430884184309</v>
      </c>
      <c r="AO49" s="1">
        <v>6167.3895907023743</v>
      </c>
      <c r="AP49" s="1">
        <v>4825.7611372152505</v>
      </c>
      <c r="AQ49" s="1">
        <v>5384.9420864229096</v>
      </c>
      <c r="AR49" s="1">
        <v>7094.5901639344256</v>
      </c>
      <c r="AS49" s="1">
        <v>6526.4193548387102</v>
      </c>
      <c r="AT49" s="1">
        <v>6354.8706281099012</v>
      </c>
      <c r="AU49" s="1">
        <v>5846.433389544688</v>
      </c>
      <c r="AV49" s="1">
        <v>5287.1490458999479</v>
      </c>
      <c r="AW49" s="1">
        <v>4927.2420920764171</v>
      </c>
      <c r="AX49" s="1">
        <v>4398.2297707145453</v>
      </c>
      <c r="AY49" s="1">
        <v>3618.7553054662376</v>
      </c>
      <c r="AZ49" s="1">
        <v>3010.9650317892824</v>
      </c>
      <c r="BA49" s="1">
        <v>2126.2922374429222</v>
      </c>
      <c r="BB49" s="1">
        <v>1475.04</v>
      </c>
      <c r="BC49" s="1">
        <v>1619.0524460114589</v>
      </c>
      <c r="BD49" s="1">
        <v>75790.975368587489</v>
      </c>
      <c r="BE49" s="47"/>
      <c r="BF49" s="25">
        <f t="shared" si="3"/>
        <v>0.29666743686546271</v>
      </c>
      <c r="BG49" s="25">
        <f t="shared" si="4"/>
        <v>7.6772994227792074E-2</v>
      </c>
      <c r="BH49" s="25">
        <f t="shared" si="5"/>
        <v>6.3649933297092065E-2</v>
      </c>
      <c r="BI49" s="25">
        <f t="shared" si="6"/>
        <v>0.20812202454372905</v>
      </c>
      <c r="BJ49" s="25">
        <f t="shared" si="7"/>
        <v>0.47360256901241488</v>
      </c>
      <c r="BK49" s="25">
        <f t="shared" si="8"/>
        <v>0.60004127978916777</v>
      </c>
      <c r="BL49" s="25">
        <f t="shared" si="9"/>
        <v>1.0859910623147035</v>
      </c>
      <c r="BM49" s="25">
        <f t="shared" si="10"/>
        <v>1.5418814854209808</v>
      </c>
      <c r="BN49" s="25">
        <f t="shared" si="11"/>
        <v>2.1037055500907091</v>
      </c>
      <c r="BO49" s="25">
        <f t="shared" si="12"/>
        <v>2.9154823746928029</v>
      </c>
      <c r="BP49" s="25">
        <f t="shared" si="13"/>
        <v>4.5923680505361979</v>
      </c>
      <c r="BQ49" s="25">
        <f t="shared" si="14"/>
        <v>5.7365343829371094</v>
      </c>
      <c r="BR49" s="25">
        <f t="shared" si="15"/>
        <v>7.3133217990865713</v>
      </c>
      <c r="BS49" s="25">
        <f t="shared" si="16"/>
        <v>7.7657232288781604</v>
      </c>
      <c r="BT49" s="25">
        <f t="shared" si="17"/>
        <v>8.1127459607870751</v>
      </c>
      <c r="BU49" s="25">
        <f t="shared" si="18"/>
        <v>25.563550262390216</v>
      </c>
      <c r="BV49" s="26">
        <f t="shared" si="21"/>
        <v>68.450160394870181</v>
      </c>
      <c r="BW49">
        <v>105</v>
      </c>
      <c r="BX49" s="1">
        <f t="shared" si="19"/>
        <v>36.549839605129819</v>
      </c>
      <c r="BY49" s="31">
        <f t="shared" si="22"/>
        <v>53.39628043861962</v>
      </c>
      <c r="BZ49" s="55">
        <f t="shared" si="20"/>
        <v>48.224527296792587</v>
      </c>
    </row>
    <row r="50" spans="1:78" x14ac:dyDescent="0.3">
      <c r="A50" t="s">
        <v>64</v>
      </c>
      <c r="B50" s="1">
        <v>3138</v>
      </c>
      <c r="C50" s="1">
        <v>3527</v>
      </c>
      <c r="D50" s="1">
        <v>3057</v>
      </c>
      <c r="E50" s="1">
        <v>3006</v>
      </c>
      <c r="F50" s="1">
        <v>3332</v>
      </c>
      <c r="G50" s="1">
        <v>3675</v>
      </c>
      <c r="H50" s="1">
        <v>4730</v>
      </c>
      <c r="I50" s="1">
        <v>5687</v>
      </c>
      <c r="J50" s="1">
        <v>5836</v>
      </c>
      <c r="K50" s="1">
        <v>5040</v>
      </c>
      <c r="L50" s="1">
        <v>4714</v>
      </c>
      <c r="M50" s="1">
        <v>4841</v>
      </c>
      <c r="N50" s="1">
        <v>4496</v>
      </c>
      <c r="O50" s="1">
        <v>3772</v>
      </c>
      <c r="P50" s="1">
        <v>2951</v>
      </c>
      <c r="Q50" s="1">
        <v>5368</v>
      </c>
      <c r="R50" s="1">
        <v>67170</v>
      </c>
      <c r="S50" s="7">
        <v>2.1767900333135692E-2</v>
      </c>
      <c r="T50" s="11">
        <v>0.86565052708437917</v>
      </c>
      <c r="U50" s="6">
        <v>0.87407903549899535</v>
      </c>
      <c r="V50" s="6">
        <v>0.86855123674911661</v>
      </c>
      <c r="W50" s="6">
        <v>0.83065595716198126</v>
      </c>
      <c r="X50" s="6">
        <v>0.83002140018343018</v>
      </c>
      <c r="Y50" s="6">
        <v>0.82185695246557089</v>
      </c>
      <c r="Z50" s="6">
        <v>0.84703155642717065</v>
      </c>
      <c r="AA50" s="6">
        <v>0.8506818574141205</v>
      </c>
      <c r="AB50" s="6">
        <v>0.8550119331742243</v>
      </c>
      <c r="AC50" s="6">
        <v>0.84485666104553114</v>
      </c>
      <c r="AD50" s="6">
        <v>0.87424425634824665</v>
      </c>
      <c r="AE50" s="6">
        <v>0.87062051498522586</v>
      </c>
      <c r="AF50" s="6">
        <v>0.88047423179288653</v>
      </c>
      <c r="AG50" s="6">
        <v>0.88512130955860857</v>
      </c>
      <c r="AH50" s="6">
        <v>0.8984515664386028</v>
      </c>
      <c r="AI50" s="6">
        <v>0.89783889980353637</v>
      </c>
      <c r="AJ50" s="6">
        <v>0.93237250554323725</v>
      </c>
      <c r="AK50" s="1">
        <f t="shared" si="23"/>
        <v>58145.745904257747</v>
      </c>
      <c r="AL50">
        <v>78</v>
      </c>
      <c r="AM50" s="42">
        <f t="shared" si="2"/>
        <v>134.14566927808283</v>
      </c>
      <c r="AN50" s="1">
        <v>2742.8600133958475</v>
      </c>
      <c r="AO50" s="1">
        <v>3063.3802120141345</v>
      </c>
      <c r="AP50" s="1">
        <v>2539.3152610441766</v>
      </c>
      <c r="AQ50" s="1">
        <v>2495.044328951391</v>
      </c>
      <c r="AR50" s="1">
        <v>2738.4273656152823</v>
      </c>
      <c r="AS50" s="1">
        <v>3112.840969869852</v>
      </c>
      <c r="AT50" s="1">
        <v>4023.72518556879</v>
      </c>
      <c r="AU50" s="1">
        <v>4862.4528639618138</v>
      </c>
      <c r="AV50" s="1">
        <v>4930.5834738617195</v>
      </c>
      <c r="AW50" s="1">
        <v>4406.1910519951634</v>
      </c>
      <c r="AX50" s="1">
        <v>4104.1051076403546</v>
      </c>
      <c r="AY50" s="1">
        <v>4262.3757561093635</v>
      </c>
      <c r="AZ50" s="1">
        <v>3979.505407775504</v>
      </c>
      <c r="BA50" s="1">
        <v>3388.9593086064096</v>
      </c>
      <c r="BB50" s="1">
        <v>2649.522593320236</v>
      </c>
      <c r="BC50" s="1">
        <v>5004.9756097560976</v>
      </c>
      <c r="BD50" s="1">
        <v>58304.264509486144</v>
      </c>
      <c r="BE50" s="47"/>
      <c r="BF50" s="25">
        <f t="shared" si="3"/>
        <v>0.11416037639451843</v>
      </c>
      <c r="BG50" s="25">
        <f t="shared" si="4"/>
        <v>3.8133616804270916E-2</v>
      </c>
      <c r="BH50" s="25">
        <f t="shared" si="5"/>
        <v>3.3492591611987296E-2</v>
      </c>
      <c r="BI50" s="25">
        <f t="shared" si="6"/>
        <v>9.643068926905668E-2</v>
      </c>
      <c r="BJ50" s="25">
        <f t="shared" si="7"/>
        <v>0.18280495496445487</v>
      </c>
      <c r="BK50" s="25">
        <f t="shared" si="8"/>
        <v>0.28619568829208658</v>
      </c>
      <c r="BL50" s="25">
        <f t="shared" si="9"/>
        <v>0.68761896889125917</v>
      </c>
      <c r="BM50" s="25">
        <f t="shared" si="10"/>
        <v>1.2823760308434518</v>
      </c>
      <c r="BN50" s="25">
        <f t="shared" si="11"/>
        <v>1.9618315521466221</v>
      </c>
      <c r="BO50" s="25">
        <f t="shared" si="12"/>
        <v>2.6071729603623881</v>
      </c>
      <c r="BP50" s="25">
        <f t="shared" si="13"/>
        <v>4.2852606968980558</v>
      </c>
      <c r="BQ50" s="25">
        <f t="shared" si="14"/>
        <v>6.7568163674909316</v>
      </c>
      <c r="BR50" s="25">
        <f t="shared" si="15"/>
        <v>9.6658059263387166</v>
      </c>
      <c r="BS50" s="25">
        <f t="shared" si="16"/>
        <v>12.377282652462362</v>
      </c>
      <c r="BT50" s="25">
        <f t="shared" si="17"/>
        <v>14.572420895008163</v>
      </c>
      <c r="BU50" s="25">
        <f t="shared" si="18"/>
        <v>79.024583716994428</v>
      </c>
      <c r="BV50" s="26">
        <f t="shared" si="21"/>
        <v>133.97238768477274</v>
      </c>
      <c r="BW50">
        <v>78</v>
      </c>
      <c r="BX50" s="1">
        <f t="shared" si="19"/>
        <v>-55.972387684772741</v>
      </c>
      <c r="BY50" s="29">
        <f t="shared" si="22"/>
        <v>-41.779047647095524</v>
      </c>
      <c r="BZ50" s="55">
        <f t="shared" si="20"/>
        <v>-96.000503832212814</v>
      </c>
    </row>
    <row r="51" spans="1:78" x14ac:dyDescent="0.3">
      <c r="A51" t="s">
        <v>65</v>
      </c>
      <c r="B51" s="1">
        <v>3791</v>
      </c>
      <c r="C51" s="1">
        <v>4262</v>
      </c>
      <c r="D51" s="1">
        <v>3147</v>
      </c>
      <c r="E51" s="1">
        <v>3016</v>
      </c>
      <c r="F51" s="1">
        <v>3406</v>
      </c>
      <c r="G51" s="1">
        <v>4236</v>
      </c>
      <c r="H51" s="1">
        <v>6293</v>
      </c>
      <c r="I51" s="1">
        <v>7647</v>
      </c>
      <c r="J51" s="1">
        <v>6892</v>
      </c>
      <c r="K51" s="1">
        <v>5693</v>
      </c>
      <c r="L51" s="1">
        <v>4806</v>
      </c>
      <c r="M51" s="1">
        <v>4468</v>
      </c>
      <c r="N51" s="1">
        <v>4306</v>
      </c>
      <c r="O51" s="1">
        <v>3638</v>
      </c>
      <c r="P51" s="1">
        <v>2927</v>
      </c>
      <c r="Q51" s="1">
        <v>4269</v>
      </c>
      <c r="R51" s="1">
        <v>72797</v>
      </c>
      <c r="S51" s="7">
        <v>5.3624153302842537E-2</v>
      </c>
      <c r="T51" s="11">
        <v>0.65741330400046316</v>
      </c>
      <c r="U51" s="6">
        <v>0.67984570877531336</v>
      </c>
      <c r="V51" s="6">
        <v>0.6634516017912504</v>
      </c>
      <c r="W51" s="6">
        <v>0.63295526149968495</v>
      </c>
      <c r="X51" s="6">
        <v>0.62688442211055273</v>
      </c>
      <c r="Y51" s="6">
        <v>0.64369289950312547</v>
      </c>
      <c r="Z51" s="6">
        <v>0.66040181464679193</v>
      </c>
      <c r="AA51" s="6">
        <v>0.67416054186482199</v>
      </c>
      <c r="AB51" s="6">
        <v>0.66422721728524137</v>
      </c>
      <c r="AC51" s="6">
        <v>0.65510162184356391</v>
      </c>
      <c r="AD51" s="6">
        <v>0.64857205144974928</v>
      </c>
      <c r="AE51" s="6">
        <v>0.64881610975879622</v>
      </c>
      <c r="AF51" s="6">
        <v>0.65121580547112456</v>
      </c>
      <c r="AG51" s="6">
        <v>0.62653489068583412</v>
      </c>
      <c r="AH51" s="6">
        <v>0.6446917808219178</v>
      </c>
      <c r="AI51" s="6">
        <v>0.64916708732963146</v>
      </c>
      <c r="AJ51" s="6">
        <v>0.73376448396658578</v>
      </c>
      <c r="AK51" s="1">
        <f t="shared" si="23"/>
        <v>47857.716291321718</v>
      </c>
      <c r="AL51">
        <v>67</v>
      </c>
      <c r="AM51" s="42">
        <f t="shared" si="2"/>
        <v>139.99832251115888</v>
      </c>
      <c r="AN51" s="1">
        <v>2577.2950819672128</v>
      </c>
      <c r="AO51" s="1">
        <v>2827.6307268343094</v>
      </c>
      <c r="AP51" s="1">
        <v>1991.9102079395086</v>
      </c>
      <c r="AQ51" s="1">
        <v>1890.683417085427</v>
      </c>
      <c r="AR51" s="1">
        <v>2192.4180157076453</v>
      </c>
      <c r="AS51" s="1">
        <v>2797.4620868438105</v>
      </c>
      <c r="AT51" s="1">
        <v>4242.4922899553248</v>
      </c>
      <c r="AU51" s="1">
        <v>5079.3455305802408</v>
      </c>
      <c r="AV51" s="1">
        <v>4514.9603777458424</v>
      </c>
      <c r="AW51" s="1">
        <v>3692.3206889034227</v>
      </c>
      <c r="AX51" s="1">
        <v>3118.2102235007746</v>
      </c>
      <c r="AY51" s="1">
        <v>2909.6322188449844</v>
      </c>
      <c r="AZ51" s="1">
        <v>2697.8592392932019</v>
      </c>
      <c r="BA51" s="1">
        <v>2345.3886986301368</v>
      </c>
      <c r="BB51" s="1">
        <v>1900.1120646138313</v>
      </c>
      <c r="BC51" s="1">
        <v>3132.4405820533548</v>
      </c>
      <c r="BD51" s="1">
        <v>47910.161450499036</v>
      </c>
      <c r="BE51" s="47"/>
      <c r="BF51" s="25">
        <f t="shared" si="3"/>
        <v>0.1072694104694201</v>
      </c>
      <c r="BG51" s="25">
        <f t="shared" si="4"/>
        <v>3.5198956426693823E-2</v>
      </c>
      <c r="BH51" s="25">
        <f t="shared" si="5"/>
        <v>2.6272529506570007E-2</v>
      </c>
      <c r="BI51" s="25">
        <f t="shared" si="6"/>
        <v>7.3072811967131626E-2</v>
      </c>
      <c r="BJ51" s="25">
        <f t="shared" si="7"/>
        <v>0.14635585433343981</v>
      </c>
      <c r="BK51" s="25">
        <f t="shared" si="8"/>
        <v>0.25719964340123525</v>
      </c>
      <c r="BL51" s="25">
        <f t="shared" si="9"/>
        <v>0.72500432793245595</v>
      </c>
      <c r="BM51" s="25">
        <f t="shared" si="10"/>
        <v>1.3395771934498013</v>
      </c>
      <c r="BN51" s="25">
        <f t="shared" si="11"/>
        <v>1.7964591356601056</v>
      </c>
      <c r="BO51" s="25">
        <f t="shared" si="12"/>
        <v>2.1847710522530912</v>
      </c>
      <c r="BP51" s="25">
        <f t="shared" si="13"/>
        <v>3.255848318932606</v>
      </c>
      <c r="BQ51" s="25">
        <f t="shared" si="14"/>
        <v>4.612416108901666</v>
      </c>
      <c r="BR51" s="25">
        <f t="shared" si="15"/>
        <v>6.552820300893778</v>
      </c>
      <c r="BS51" s="25">
        <f t="shared" si="16"/>
        <v>8.5659154357841629</v>
      </c>
      <c r="BT51" s="25">
        <f t="shared" si="17"/>
        <v>10.450649797455425</v>
      </c>
      <c r="BU51" s="25">
        <f t="shared" si="18"/>
        <v>49.458745120048484</v>
      </c>
      <c r="BV51" s="26">
        <f t="shared" si="21"/>
        <v>89.587575997416067</v>
      </c>
      <c r="BW51">
        <v>67</v>
      </c>
      <c r="BX51" s="1">
        <f t="shared" si="19"/>
        <v>-22.587575997416067</v>
      </c>
      <c r="BY51" s="29">
        <f t="shared" si="22"/>
        <v>-25.212844243120887</v>
      </c>
      <c r="BZ51" s="55">
        <f t="shared" si="20"/>
        <v>-47.145689585608338</v>
      </c>
    </row>
    <row r="52" spans="1:78" x14ac:dyDescent="0.3">
      <c r="A52" t="s">
        <v>66</v>
      </c>
      <c r="B52" s="1">
        <v>5387</v>
      </c>
      <c r="C52" s="1">
        <v>5773</v>
      </c>
      <c r="D52" s="1">
        <v>4310</v>
      </c>
      <c r="E52" s="1">
        <v>4705</v>
      </c>
      <c r="F52" s="1">
        <v>5529</v>
      </c>
      <c r="G52" s="1">
        <v>5635</v>
      </c>
      <c r="H52" s="1">
        <v>6669</v>
      </c>
      <c r="I52" s="1">
        <v>6755</v>
      </c>
      <c r="J52" s="1">
        <v>6301</v>
      </c>
      <c r="K52" s="1">
        <v>5407</v>
      </c>
      <c r="L52" s="1">
        <v>4857</v>
      </c>
      <c r="M52" s="1">
        <v>4545</v>
      </c>
      <c r="N52" s="1">
        <v>4301</v>
      </c>
      <c r="O52" s="1">
        <v>3508</v>
      </c>
      <c r="P52" s="1">
        <v>2569</v>
      </c>
      <c r="Q52" s="1">
        <v>3406</v>
      </c>
      <c r="R52" s="1">
        <v>79657</v>
      </c>
      <c r="S52" s="7">
        <v>-7.129591544204672E-3</v>
      </c>
      <c r="T52" s="11">
        <v>0.65714392551321843</v>
      </c>
      <c r="U52" s="6">
        <v>0.67033898305084749</v>
      </c>
      <c r="V52" s="6">
        <v>0.63024370755093884</v>
      </c>
      <c r="W52" s="6">
        <v>0.61023272339669565</v>
      </c>
      <c r="X52" s="6">
        <v>0.60013993353157247</v>
      </c>
      <c r="Y52" s="6">
        <v>0.60264527930209655</v>
      </c>
      <c r="Z52" s="6">
        <v>0.63957075788061701</v>
      </c>
      <c r="AA52" s="6">
        <v>0.65444207533759768</v>
      </c>
      <c r="AB52" s="6">
        <v>0.66775938370758892</v>
      </c>
      <c r="AC52" s="6">
        <v>0.65854978354978355</v>
      </c>
      <c r="AD52" s="6">
        <v>0.6727892444612763</v>
      </c>
      <c r="AE52" s="6">
        <v>0.67662565905096661</v>
      </c>
      <c r="AF52" s="6">
        <v>0.69355947742379098</v>
      </c>
      <c r="AG52" s="6">
        <v>0.7070026369762672</v>
      </c>
      <c r="AH52" s="6">
        <v>0.71224232225494322</v>
      </c>
      <c r="AI52" s="6">
        <v>0.73979340875553368</v>
      </c>
      <c r="AJ52" s="6">
        <v>0.75232942590922758</v>
      </c>
      <c r="AK52" s="1">
        <f t="shared" si="23"/>
        <v>52346.113674606444</v>
      </c>
      <c r="AL52">
        <v>88</v>
      </c>
      <c r="AM52" s="42">
        <f t="shared" si="2"/>
        <v>168.11181159889921</v>
      </c>
      <c r="AN52" s="1">
        <v>3611.1161016949154</v>
      </c>
      <c r="AO52" s="1">
        <v>3638.39692369157</v>
      </c>
      <c r="AP52" s="1">
        <v>2630.1030378397581</v>
      </c>
      <c r="AQ52" s="1">
        <v>2823.6583872660485</v>
      </c>
      <c r="AR52" s="1">
        <v>3332.0257492612918</v>
      </c>
      <c r="AS52" s="1">
        <v>3603.9812206572769</v>
      </c>
      <c r="AT52" s="1">
        <v>4364.474200426439</v>
      </c>
      <c r="AU52" s="1">
        <v>4510.7146369447628</v>
      </c>
      <c r="AV52" s="1">
        <v>4149.5221861471864</v>
      </c>
      <c r="AW52" s="1">
        <v>3637.7714448021211</v>
      </c>
      <c r="AX52" s="1">
        <v>3286.370826010545</v>
      </c>
      <c r="AY52" s="1">
        <v>3152.2278248911302</v>
      </c>
      <c r="AZ52" s="1">
        <v>3040.8183416349252</v>
      </c>
      <c r="BA52" s="1">
        <v>2498.546066470341</v>
      </c>
      <c r="BB52" s="1">
        <v>1900.5292670929659</v>
      </c>
      <c r="BC52" s="1">
        <v>2562.4340246468291</v>
      </c>
      <c r="BD52" s="1">
        <v>52742.690239478106</v>
      </c>
      <c r="BE52" s="47"/>
      <c r="BF52" s="25">
        <f t="shared" si="3"/>
        <v>0.15029799966473992</v>
      </c>
      <c r="BG52" s="25">
        <f t="shared" si="4"/>
        <v>4.5291548703537909E-2</v>
      </c>
      <c r="BH52" s="25">
        <f t="shared" si="5"/>
        <v>3.4690047468777727E-2</v>
      </c>
      <c r="BI52" s="25">
        <f t="shared" si="6"/>
        <v>0.10913125726261307</v>
      </c>
      <c r="BJ52" s="25">
        <f t="shared" si="7"/>
        <v>0.22243088302517627</v>
      </c>
      <c r="BK52" s="25">
        <f t="shared" si="8"/>
        <v>0.33135129485297427</v>
      </c>
      <c r="BL52" s="25">
        <f t="shared" si="9"/>
        <v>0.74584995521395148</v>
      </c>
      <c r="BM52" s="25">
        <f t="shared" si="10"/>
        <v>1.1896120115146298</v>
      </c>
      <c r="BN52" s="25">
        <f t="shared" si="11"/>
        <v>1.6510548080712379</v>
      </c>
      <c r="BO52" s="25">
        <f t="shared" si="12"/>
        <v>2.1524938966438891</v>
      </c>
      <c r="BP52" s="25">
        <f t="shared" si="13"/>
        <v>3.4314315464089922</v>
      </c>
      <c r="BQ52" s="25">
        <f t="shared" si="14"/>
        <v>4.9969842594840062</v>
      </c>
      <c r="BR52" s="25">
        <f t="shared" si="15"/>
        <v>7.3858323926550664</v>
      </c>
      <c r="BS52" s="25">
        <f t="shared" si="16"/>
        <v>9.125282444780467</v>
      </c>
      <c r="BT52" s="25">
        <f t="shared" si="17"/>
        <v>10.452944418433452</v>
      </c>
      <c r="BU52" s="25">
        <f t="shared" si="18"/>
        <v>40.458794984986213</v>
      </c>
      <c r="BV52" s="26">
        <f t="shared" si="21"/>
        <v>82.483473749169718</v>
      </c>
      <c r="BW52">
        <v>88</v>
      </c>
      <c r="BX52" s="1">
        <f t="shared" si="19"/>
        <v>5.5165262508302817</v>
      </c>
      <c r="BY52" s="29">
        <f t="shared" si="22"/>
        <v>6.6880382215786724</v>
      </c>
      <c r="BZ52" s="55">
        <f t="shared" si="20"/>
        <v>10.459319055934582</v>
      </c>
    </row>
    <row r="53" spans="1:78" x14ac:dyDescent="0.3">
      <c r="A53" t="s">
        <v>67</v>
      </c>
      <c r="B53" s="1">
        <v>5972</v>
      </c>
      <c r="C53" s="1">
        <v>6347</v>
      </c>
      <c r="D53" s="1">
        <v>5407</v>
      </c>
      <c r="E53" s="1">
        <v>6011</v>
      </c>
      <c r="F53" s="1">
        <v>7549</v>
      </c>
      <c r="G53" s="1">
        <v>7703</v>
      </c>
      <c r="H53" s="1">
        <v>8719</v>
      </c>
      <c r="I53" s="1">
        <v>8879</v>
      </c>
      <c r="J53" s="1">
        <v>8645</v>
      </c>
      <c r="K53" s="1">
        <v>8209</v>
      </c>
      <c r="L53" s="1">
        <v>7813</v>
      </c>
      <c r="M53" s="1">
        <v>7500</v>
      </c>
      <c r="N53" s="1">
        <v>6502</v>
      </c>
      <c r="O53" s="1">
        <v>4928</v>
      </c>
      <c r="P53" s="1">
        <v>3787</v>
      </c>
      <c r="Q53" s="1">
        <v>5257</v>
      </c>
      <c r="R53" s="1">
        <v>109228</v>
      </c>
      <c r="S53" s="7">
        <v>1.5318832496746593E-2</v>
      </c>
      <c r="T53" s="11">
        <v>0.73731176798661457</v>
      </c>
      <c r="U53" s="6">
        <v>0.75837023914969004</v>
      </c>
      <c r="V53" s="6">
        <v>0.72955665024630545</v>
      </c>
      <c r="W53" s="6">
        <v>0.70275103163686381</v>
      </c>
      <c r="X53" s="6">
        <v>0.71342383107088991</v>
      </c>
      <c r="Y53" s="6">
        <v>0.71469542273718023</v>
      </c>
      <c r="Z53" s="6">
        <v>0.72694920737625368</v>
      </c>
      <c r="AA53" s="6">
        <v>0.72764891647609709</v>
      </c>
      <c r="AB53" s="6">
        <v>0.72637212480072877</v>
      </c>
      <c r="AC53" s="6">
        <v>0.7336969409532843</v>
      </c>
      <c r="AD53" s="6">
        <v>0.76186997808619428</v>
      </c>
      <c r="AE53" s="6">
        <v>0.74494259158009846</v>
      </c>
      <c r="AF53" s="6">
        <v>0.75246326707000866</v>
      </c>
      <c r="AG53" s="6">
        <v>0.76857749469214443</v>
      </c>
      <c r="AH53" s="6">
        <v>0.76343178621659635</v>
      </c>
      <c r="AI53" s="6">
        <v>0.76928398478035287</v>
      </c>
      <c r="AJ53" s="6">
        <v>0.77905924920850289</v>
      </c>
      <c r="AK53" s="1">
        <f t="shared" si="23"/>
        <v>80535.089793641935</v>
      </c>
      <c r="AL53">
        <v>122</v>
      </c>
      <c r="AM53" s="42">
        <f t="shared" si="2"/>
        <v>151.48676224563124</v>
      </c>
      <c r="AN53" s="1">
        <v>4528.9870682019491</v>
      </c>
      <c r="AO53" s="1">
        <v>4630.4960591133004</v>
      </c>
      <c r="AP53" s="1">
        <v>3799.7748280605224</v>
      </c>
      <c r="AQ53" s="1">
        <v>4288.3906485671196</v>
      </c>
      <c r="AR53" s="1">
        <v>5395.2357462429736</v>
      </c>
      <c r="AS53" s="1">
        <v>5599.6897444192819</v>
      </c>
      <c r="AT53" s="1">
        <v>6344.3709027550904</v>
      </c>
      <c r="AU53" s="1">
        <v>6449.4580961056708</v>
      </c>
      <c r="AV53" s="1">
        <v>6342.8100545411426</v>
      </c>
      <c r="AW53" s="1">
        <v>6254.1906501095691</v>
      </c>
      <c r="AX53" s="1">
        <v>5820.2364680153096</v>
      </c>
      <c r="AY53" s="1">
        <v>5643.4745030250651</v>
      </c>
      <c r="AZ53" s="1">
        <v>4997.290870488323</v>
      </c>
      <c r="BA53" s="1">
        <v>3762.1918424753867</v>
      </c>
      <c r="BB53" s="1">
        <v>2913.2784503631965</v>
      </c>
      <c r="BC53" s="1">
        <v>4095.5144730890997</v>
      </c>
      <c r="BD53" s="1">
        <v>80865.390405573009</v>
      </c>
      <c r="BE53" s="47"/>
      <c r="BF53" s="25">
        <f t="shared" si="3"/>
        <v>0.18850064015907309</v>
      </c>
      <c r="BG53" s="25">
        <f t="shared" si="4"/>
        <v>5.7641412463069884E-2</v>
      </c>
      <c r="BH53" s="25">
        <f t="shared" si="5"/>
        <v>5.0117568498134708E-2</v>
      </c>
      <c r="BI53" s="25">
        <f t="shared" si="6"/>
        <v>0.16574153064050065</v>
      </c>
      <c r="BJ53" s="25">
        <f t="shared" si="7"/>
        <v>0.36016139774186157</v>
      </c>
      <c r="BK53" s="25">
        <f t="shared" si="8"/>
        <v>0.51483743504353185</v>
      </c>
      <c r="BL53" s="25">
        <f t="shared" si="9"/>
        <v>1.0841967523185809</v>
      </c>
      <c r="BM53" s="25">
        <f t="shared" si="10"/>
        <v>1.7009173570962777</v>
      </c>
      <c r="BN53" s="25">
        <f t="shared" si="11"/>
        <v>2.5237428714548593</v>
      </c>
      <c r="BO53" s="25">
        <f t="shared" si="12"/>
        <v>3.7006467852848863</v>
      </c>
      <c r="BP53" s="25">
        <f t="shared" si="13"/>
        <v>6.0771422585175117</v>
      </c>
      <c r="BQ53" s="25">
        <f t="shared" si="14"/>
        <v>8.9461659584803463</v>
      </c>
      <c r="BR53" s="25">
        <f t="shared" si="15"/>
        <v>12.137901262108125</v>
      </c>
      <c r="BS53" s="25">
        <f t="shared" si="16"/>
        <v>13.740416330420482</v>
      </c>
      <c r="BT53" s="25">
        <f t="shared" si="17"/>
        <v>16.023082750862386</v>
      </c>
      <c r="BU53" s="25">
        <f t="shared" si="18"/>
        <v>64.664915791380608</v>
      </c>
      <c r="BV53" s="26">
        <f t="shared" si="21"/>
        <v>131.93612810247024</v>
      </c>
      <c r="BW53">
        <v>122</v>
      </c>
      <c r="BX53" s="1">
        <f t="shared" si="19"/>
        <v>-9.936128102470235</v>
      </c>
      <c r="BY53" s="29">
        <f t="shared" si="22"/>
        <v>-7.5310138666136899</v>
      </c>
      <c r="BZ53" s="55">
        <f t="shared" si="20"/>
        <v>-12.287244336095441</v>
      </c>
    </row>
    <row r="54" spans="1:78" x14ac:dyDescent="0.3">
      <c r="A54" t="s">
        <v>68</v>
      </c>
      <c r="B54">
        <v>534</v>
      </c>
      <c r="C54">
        <v>500</v>
      </c>
      <c r="D54">
        <v>566</v>
      </c>
      <c r="E54">
        <v>667</v>
      </c>
      <c r="F54">
        <v>930</v>
      </c>
      <c r="G54">
        <v>765</v>
      </c>
      <c r="H54">
        <v>699</v>
      </c>
      <c r="I54">
        <v>579</v>
      </c>
      <c r="J54">
        <v>562</v>
      </c>
      <c r="K54">
        <v>454</v>
      </c>
      <c r="L54">
        <v>520</v>
      </c>
      <c r="M54">
        <v>469</v>
      </c>
      <c r="N54">
        <v>424</v>
      </c>
      <c r="O54">
        <v>307</v>
      </c>
      <c r="P54">
        <v>214</v>
      </c>
      <c r="Q54">
        <v>236</v>
      </c>
      <c r="R54" s="1">
        <v>8426</v>
      </c>
      <c r="S54" s="7">
        <v>2.0343908936788502E-2</v>
      </c>
      <c r="T54" s="11">
        <v>0.49588278033422134</v>
      </c>
      <c r="U54" s="6">
        <v>0.53960396039603964</v>
      </c>
      <c r="V54" s="6">
        <v>0.48424068767908307</v>
      </c>
      <c r="W54" s="6">
        <v>0.47680690399136999</v>
      </c>
      <c r="X54" s="6">
        <v>0.45718050065876153</v>
      </c>
      <c r="Y54" s="6">
        <v>0.48214285714285715</v>
      </c>
      <c r="Z54" s="6">
        <v>0.4626391096979332</v>
      </c>
      <c r="AA54" s="6">
        <v>0.48705501618122976</v>
      </c>
      <c r="AB54" s="6">
        <v>0.48118811881188117</v>
      </c>
      <c r="AC54" s="6">
        <v>0.46471600688468157</v>
      </c>
      <c r="AD54" s="6">
        <v>0.54307116104868913</v>
      </c>
      <c r="AE54" s="6">
        <v>0.53106212424849697</v>
      </c>
      <c r="AF54" s="6">
        <v>0.47506561679790027</v>
      </c>
      <c r="AG54" s="6">
        <v>0.52112676056338025</v>
      </c>
      <c r="AH54" s="6">
        <v>0.56770833333333337</v>
      </c>
      <c r="AI54" s="6">
        <v>0.57432432432432434</v>
      </c>
      <c r="AJ54" s="6">
        <v>0.63313609467455623</v>
      </c>
      <c r="AK54" s="1">
        <f t="shared" si="23"/>
        <v>4178.3083070961493</v>
      </c>
      <c r="AL54">
        <v>3</v>
      </c>
      <c r="AM54" s="42">
        <f t="shared" si="2"/>
        <v>71.799392948218014</v>
      </c>
      <c r="AN54" s="1">
        <v>288.14851485148517</v>
      </c>
      <c r="AO54" s="1">
        <v>242.12034383954153</v>
      </c>
      <c r="AP54" s="1">
        <v>269.87270765911541</v>
      </c>
      <c r="AQ54" s="1">
        <v>304.93939393939394</v>
      </c>
      <c r="AR54" s="1">
        <v>448.39285714285717</v>
      </c>
      <c r="AS54" s="1">
        <v>353.91891891891891</v>
      </c>
      <c r="AT54" s="1">
        <v>340.45145631067959</v>
      </c>
      <c r="AU54" s="1">
        <v>278.6079207920792</v>
      </c>
      <c r="AV54" s="1">
        <v>261.17039586919105</v>
      </c>
      <c r="AW54" s="1">
        <v>246.55430711610487</v>
      </c>
      <c r="AX54" s="1">
        <v>276.15230460921845</v>
      </c>
      <c r="AY54" s="1">
        <v>222.80577427821524</v>
      </c>
      <c r="AZ54" s="1">
        <v>220.95774647887322</v>
      </c>
      <c r="BA54" s="1">
        <v>174.28645833333334</v>
      </c>
      <c r="BB54" s="1">
        <v>122.9054054054054</v>
      </c>
      <c r="BC54" s="1">
        <v>149.42011834319527</v>
      </c>
      <c r="BD54" s="1">
        <v>4200.7046238876082</v>
      </c>
      <c r="BE54" s="47"/>
      <c r="BF54" s="25">
        <f t="shared" si="3"/>
        <v>1.1993008302396229E-2</v>
      </c>
      <c r="BG54" s="25">
        <f t="shared" si="4"/>
        <v>3.0139661986080596E-3</v>
      </c>
      <c r="BH54" s="25">
        <f t="shared" si="5"/>
        <v>3.559517214546737E-3</v>
      </c>
      <c r="BI54" s="25">
        <f t="shared" si="6"/>
        <v>1.1785568537462666E-2</v>
      </c>
      <c r="BJ54" s="25">
        <f t="shared" si="7"/>
        <v>2.9932667590752846E-2</v>
      </c>
      <c r="BK54" s="25">
        <f t="shared" si="8"/>
        <v>3.2539429280200628E-2</v>
      </c>
      <c r="BL54" s="25">
        <f t="shared" si="9"/>
        <v>5.818013620450193E-2</v>
      </c>
      <c r="BM54" s="25">
        <f t="shared" si="10"/>
        <v>7.3477343559437566E-2</v>
      </c>
      <c r="BN54" s="25">
        <f t="shared" si="11"/>
        <v>0.10391717852846812</v>
      </c>
      <c r="BO54" s="25">
        <f t="shared" si="12"/>
        <v>0.14588784625735246</v>
      </c>
      <c r="BP54" s="25">
        <f t="shared" si="13"/>
        <v>0.28834169356351785</v>
      </c>
      <c r="BQ54" s="25">
        <f t="shared" si="14"/>
        <v>0.35319685277787322</v>
      </c>
      <c r="BR54" s="25">
        <f t="shared" si="15"/>
        <v>0.53668345096678494</v>
      </c>
      <c r="BS54" s="25">
        <f t="shared" si="16"/>
        <v>0.63653545553349844</v>
      </c>
      <c r="BT54" s="25">
        <f t="shared" si="17"/>
        <v>0.675981892871787</v>
      </c>
      <c r="BU54" s="25">
        <f t="shared" si="18"/>
        <v>2.3592248138029328</v>
      </c>
      <c r="BV54" s="26">
        <f t="shared" si="21"/>
        <v>5.3242508211901214</v>
      </c>
      <c r="BW54">
        <v>3</v>
      </c>
      <c r="BX54" s="1">
        <f t="shared" si="19"/>
        <v>-2.3242508211901214</v>
      </c>
      <c r="BY54" s="29">
        <f t="shared" si="22"/>
        <v>-43.654044470252536</v>
      </c>
      <c r="BZ54" s="55">
        <f t="shared" si="20"/>
        <v>-55.330022681744921</v>
      </c>
    </row>
    <row r="55" spans="1:78" x14ac:dyDescent="0.3">
      <c r="A55" t="s">
        <v>69</v>
      </c>
      <c r="B55" s="1">
        <v>3755</v>
      </c>
      <c r="C55" s="1">
        <v>4228</v>
      </c>
      <c r="D55" s="1">
        <v>3908</v>
      </c>
      <c r="E55" s="1">
        <v>3508</v>
      </c>
      <c r="F55" s="1">
        <v>3921</v>
      </c>
      <c r="G55" s="1">
        <v>4405</v>
      </c>
      <c r="H55" s="1">
        <v>5939</v>
      </c>
      <c r="I55" s="1">
        <v>7918</v>
      </c>
      <c r="J55" s="1">
        <v>8677</v>
      </c>
      <c r="K55" s="1">
        <v>7533</v>
      </c>
      <c r="L55" s="1">
        <v>6262</v>
      </c>
      <c r="M55" s="1">
        <v>6468</v>
      </c>
      <c r="N55" s="1">
        <v>6200</v>
      </c>
      <c r="O55" s="1">
        <v>5670</v>
      </c>
      <c r="P55" s="1">
        <v>4467</v>
      </c>
      <c r="Q55" s="1">
        <v>6523</v>
      </c>
      <c r="R55" s="1">
        <v>89382</v>
      </c>
      <c r="S55" s="7">
        <v>7.2137990595912083E-2</v>
      </c>
      <c r="T55" s="11">
        <v>0.9062230112273294</v>
      </c>
      <c r="U55" s="6">
        <v>0.93030061186485768</v>
      </c>
      <c r="V55" s="6">
        <v>0.91209476309226933</v>
      </c>
      <c r="W55" s="6">
        <v>0.89357249626307922</v>
      </c>
      <c r="X55" s="6">
        <v>0.89361126150514347</v>
      </c>
      <c r="Y55" s="6">
        <v>0.89343958487768715</v>
      </c>
      <c r="Z55" s="6">
        <v>0.89319745897300162</v>
      </c>
      <c r="AA55" s="6">
        <v>0.89982089552238809</v>
      </c>
      <c r="AB55" s="6">
        <v>0.88843314191960621</v>
      </c>
      <c r="AC55" s="6">
        <v>0.89025389025389023</v>
      </c>
      <c r="AD55" s="6">
        <v>0.90292324527122092</v>
      </c>
      <c r="AE55" s="6">
        <v>0.90676475291859904</v>
      </c>
      <c r="AF55" s="6">
        <v>0.9118747873426335</v>
      </c>
      <c r="AG55" s="6">
        <v>0.91543735715769792</v>
      </c>
      <c r="AH55" s="6">
        <v>0.9225023342670402</v>
      </c>
      <c r="AI55" s="6">
        <v>0.92272202998846597</v>
      </c>
      <c r="AJ55" s="6">
        <v>0.95623512177256909</v>
      </c>
      <c r="AK55" s="1">
        <f t="shared" si="23"/>
        <v>81000.025189521155</v>
      </c>
      <c r="AL55">
        <v>90</v>
      </c>
      <c r="AM55" s="42">
        <f t="shared" si="2"/>
        <v>111.1110765575949</v>
      </c>
      <c r="AN55" s="1">
        <v>3493.2787975525407</v>
      </c>
      <c r="AO55" s="1">
        <v>3856.3366583541147</v>
      </c>
      <c r="AP55" s="1">
        <v>3492.0813153961135</v>
      </c>
      <c r="AQ55" s="1">
        <v>3134.7883053600435</v>
      </c>
      <c r="AR55" s="1">
        <v>3503.1766123054113</v>
      </c>
      <c r="AS55" s="1">
        <v>3934.5348067760719</v>
      </c>
      <c r="AT55" s="1">
        <v>5344.0362985074626</v>
      </c>
      <c r="AU55" s="1">
        <v>7034.6136177194421</v>
      </c>
      <c r="AV55" s="1">
        <v>7724.7330057330055</v>
      </c>
      <c r="AW55" s="1">
        <v>6801.7208066281073</v>
      </c>
      <c r="AX55" s="1">
        <v>5678.1608827762675</v>
      </c>
      <c r="AY55" s="1">
        <v>5898.0061245321531</v>
      </c>
      <c r="AZ55" s="1">
        <v>5675.7116143777275</v>
      </c>
      <c r="BA55" s="1">
        <v>5230.588235294118</v>
      </c>
      <c r="BB55" s="1">
        <v>4121.7993079584776</v>
      </c>
      <c r="BC55" s="1">
        <v>6237.5216993224685</v>
      </c>
      <c r="BD55" s="1">
        <v>81161.088088593533</v>
      </c>
      <c r="BE55" s="47"/>
      <c r="BF55" s="25">
        <f t="shared" si="3"/>
        <v>0.14539350183090627</v>
      </c>
      <c r="BG55" s="25">
        <f t="shared" si="4"/>
        <v>4.8004509470031105E-2</v>
      </c>
      <c r="BH55" s="25">
        <f t="shared" si="5"/>
        <v>4.6059209412351372E-2</v>
      </c>
      <c r="BI55" s="25">
        <f t="shared" si="6"/>
        <v>0.12115608267589077</v>
      </c>
      <c r="BJ55" s="25">
        <f t="shared" si="7"/>
        <v>0.23385613614810438</v>
      </c>
      <c r="BK55" s="25">
        <f t="shared" si="8"/>
        <v>0.36174250725745549</v>
      </c>
      <c r="BL55" s="25">
        <f t="shared" si="9"/>
        <v>0.91324843517555376</v>
      </c>
      <c r="BM55" s="25">
        <f t="shared" si="10"/>
        <v>1.855240583711949</v>
      </c>
      <c r="BN55" s="25">
        <f t="shared" si="11"/>
        <v>3.0735966692165251</v>
      </c>
      <c r="BO55" s="25">
        <f t="shared" si="12"/>
        <v>4.0246240713836663</v>
      </c>
      <c r="BP55" s="25">
        <f t="shared" si="13"/>
        <v>5.9287954434517296</v>
      </c>
      <c r="BQ55" s="25">
        <f t="shared" si="14"/>
        <v>9.3496553560957576</v>
      </c>
      <c r="BR55" s="25">
        <f t="shared" si="15"/>
        <v>13.785714890913539</v>
      </c>
      <c r="BS55" s="25">
        <f t="shared" si="16"/>
        <v>19.103347999035684</v>
      </c>
      <c r="BT55" s="25">
        <f t="shared" si="17"/>
        <v>22.669968737671589</v>
      </c>
      <c r="BU55" s="25">
        <f t="shared" si="18"/>
        <v>98.485506053984253</v>
      </c>
      <c r="BV55" s="26">
        <f t="shared" si="21"/>
        <v>180.14591018743499</v>
      </c>
      <c r="BW55">
        <v>90</v>
      </c>
      <c r="BX55" s="1">
        <f t="shared" si="19"/>
        <v>-90.145910187434993</v>
      </c>
      <c r="BY55" s="29">
        <f t="shared" si="22"/>
        <v>-50.040497779628524</v>
      </c>
      <c r="BZ55" s="55">
        <f t="shared" si="20"/>
        <v>-111.07035687968333</v>
      </c>
    </row>
    <row r="56" spans="1:78" x14ac:dyDescent="0.3">
      <c r="A56" t="s">
        <v>70</v>
      </c>
      <c r="B56" s="1">
        <v>4206</v>
      </c>
      <c r="C56" s="1">
        <v>4654</v>
      </c>
      <c r="D56" s="1">
        <v>3797</v>
      </c>
      <c r="E56" s="1">
        <v>3755</v>
      </c>
      <c r="F56" s="1">
        <v>4371</v>
      </c>
      <c r="G56" s="1">
        <v>5060</v>
      </c>
      <c r="H56" s="1">
        <v>6194</v>
      </c>
      <c r="I56" s="1">
        <v>6792</v>
      </c>
      <c r="J56" s="1">
        <v>6698</v>
      </c>
      <c r="K56" s="1">
        <v>6072</v>
      </c>
      <c r="L56" s="1">
        <v>5714</v>
      </c>
      <c r="M56" s="1">
        <v>5477</v>
      </c>
      <c r="N56" s="1">
        <v>5026</v>
      </c>
      <c r="O56" s="1">
        <v>4068</v>
      </c>
      <c r="P56" s="1">
        <v>3005</v>
      </c>
      <c r="Q56" s="1">
        <v>5441</v>
      </c>
      <c r="R56" s="1">
        <v>80330</v>
      </c>
      <c r="S56" s="7">
        <v>6.0826158153293619E-2</v>
      </c>
      <c r="T56" s="11">
        <v>0.85053615762505941</v>
      </c>
      <c r="U56" s="6">
        <v>0.84265066812107992</v>
      </c>
      <c r="V56" s="6">
        <v>0.81103727246460555</v>
      </c>
      <c r="W56" s="6">
        <v>0.80434207042626427</v>
      </c>
      <c r="X56" s="6">
        <v>0.81671283471837486</v>
      </c>
      <c r="Y56" s="6">
        <v>0.82326231225986723</v>
      </c>
      <c r="Z56" s="6">
        <v>0.83048259010384851</v>
      </c>
      <c r="AA56" s="6">
        <v>0.82947272173117947</v>
      </c>
      <c r="AB56" s="6">
        <v>0.81765195670274771</v>
      </c>
      <c r="AC56" s="6">
        <v>0.83213973799126639</v>
      </c>
      <c r="AD56" s="6">
        <v>0.85670949321912915</v>
      </c>
      <c r="AE56" s="6">
        <v>0.875824382890522</v>
      </c>
      <c r="AF56" s="6">
        <v>0.86189201249442216</v>
      </c>
      <c r="AG56" s="6">
        <v>0.88898401826484019</v>
      </c>
      <c r="AH56" s="6">
        <v>0.89752527012896477</v>
      </c>
      <c r="AI56" s="6">
        <v>0.92949203942380587</v>
      </c>
      <c r="AJ56" s="6">
        <v>0.94435381547942721</v>
      </c>
      <c r="AK56" s="1">
        <f t="shared" si="23"/>
        <v>68323.569542021025</v>
      </c>
      <c r="AL56">
        <v>111</v>
      </c>
      <c r="AM56" s="42">
        <f t="shared" si="2"/>
        <v>162.46223776661975</v>
      </c>
      <c r="AN56" s="1">
        <v>3544.188710117262</v>
      </c>
      <c r="AO56" s="1">
        <v>3774.5674660502741</v>
      </c>
      <c r="AP56" s="1">
        <v>3054.0868414085253</v>
      </c>
      <c r="AQ56" s="1">
        <v>3066.7566943674974</v>
      </c>
      <c r="AR56" s="1">
        <v>3598.4795668878796</v>
      </c>
      <c r="AS56" s="1">
        <v>4202.2419059254735</v>
      </c>
      <c r="AT56" s="1">
        <v>5137.7540384029253</v>
      </c>
      <c r="AU56" s="1">
        <v>5553.4920899250628</v>
      </c>
      <c r="AV56" s="1">
        <v>5573.6719650655023</v>
      </c>
      <c r="AW56" s="1">
        <v>5201.9400428265526</v>
      </c>
      <c r="AX56" s="1">
        <v>5004.4605238364429</v>
      </c>
      <c r="AY56" s="1">
        <v>4720.5825524319498</v>
      </c>
      <c r="AZ56" s="1">
        <v>4468.0336757990872</v>
      </c>
      <c r="BA56" s="1">
        <v>3651.1327988846288</v>
      </c>
      <c r="BB56" s="1">
        <v>2793.1235784685368</v>
      </c>
      <c r="BC56" s="1">
        <v>5138.2291100235634</v>
      </c>
      <c r="BD56" s="1">
        <v>68482.741560421171</v>
      </c>
      <c r="BE56" s="47"/>
      <c r="BF56" s="25">
        <f t="shared" si="3"/>
        <v>0.14751241958544567</v>
      </c>
      <c r="BG56" s="25">
        <f t="shared" si="4"/>
        <v>4.6986628949199756E-2</v>
      </c>
      <c r="BH56" s="25">
        <f t="shared" si="5"/>
        <v>4.0282230763571354E-2</v>
      </c>
      <c r="BI56" s="25">
        <f t="shared" si="6"/>
        <v>0.11852673655006353</v>
      </c>
      <c r="BJ56" s="25">
        <f t="shared" si="7"/>
        <v>0.24021812790263583</v>
      </c>
      <c r="BK56" s="25">
        <f t="shared" si="8"/>
        <v>0.38635559165313671</v>
      </c>
      <c r="BL56" s="25">
        <f t="shared" si="9"/>
        <v>0.87799662535952394</v>
      </c>
      <c r="BM56" s="25">
        <f t="shared" si="10"/>
        <v>1.4646239959220992</v>
      </c>
      <c r="BN56" s="25">
        <f t="shared" si="11"/>
        <v>2.2177102528225516</v>
      </c>
      <c r="BO56" s="25">
        <f t="shared" si="12"/>
        <v>3.078023004686234</v>
      </c>
      <c r="BP56" s="25">
        <f t="shared" si="13"/>
        <v>5.2253578866804791</v>
      </c>
      <c r="BQ56" s="25">
        <f t="shared" si="14"/>
        <v>7.483176350336282</v>
      </c>
      <c r="BR56" s="25">
        <f t="shared" si="15"/>
        <v>10.85239042475906</v>
      </c>
      <c r="BS56" s="25">
        <f t="shared" si="16"/>
        <v>13.334802379806181</v>
      </c>
      <c r="BT56" s="25">
        <f t="shared" si="17"/>
        <v>15.362228840709243</v>
      </c>
      <c r="BU56" s="25">
        <f t="shared" si="18"/>
        <v>81.128550490966788</v>
      </c>
      <c r="BV56" s="26">
        <f t="shared" si="21"/>
        <v>142.00474198745249</v>
      </c>
      <c r="BW56">
        <v>111</v>
      </c>
      <c r="BX56" s="1">
        <f t="shared" si="19"/>
        <v>-31.004741987452491</v>
      </c>
      <c r="BY56" s="29">
        <f t="shared" si="22"/>
        <v>-21.833596226097903</v>
      </c>
      <c r="BZ56" s="55">
        <f t="shared" si="20"/>
        <v>-45.273803707314386</v>
      </c>
    </row>
    <row r="57" spans="1:78" x14ac:dyDescent="0.3">
      <c r="A57" t="s">
        <v>71</v>
      </c>
      <c r="B57" s="1">
        <v>3367</v>
      </c>
      <c r="C57" s="1">
        <v>3649</v>
      </c>
      <c r="D57" s="1">
        <v>2661</v>
      </c>
      <c r="E57" s="1">
        <v>2996</v>
      </c>
      <c r="F57" s="1">
        <v>3547</v>
      </c>
      <c r="G57" s="1">
        <v>3390</v>
      </c>
      <c r="H57" s="1">
        <v>3782</v>
      </c>
      <c r="I57" s="1">
        <v>4128</v>
      </c>
      <c r="J57" s="1">
        <v>4250</v>
      </c>
      <c r="K57" s="1">
        <v>3917</v>
      </c>
      <c r="L57" s="1">
        <v>3693</v>
      </c>
      <c r="M57" s="1">
        <v>3399</v>
      </c>
      <c r="N57" s="1">
        <v>2954</v>
      </c>
      <c r="O57" s="1">
        <v>2431</v>
      </c>
      <c r="P57" s="1">
        <v>1954</v>
      </c>
      <c r="Q57" s="1">
        <v>2803</v>
      </c>
      <c r="R57" s="1">
        <v>52921</v>
      </c>
      <c r="S57" s="7">
        <v>0.12700981749259954</v>
      </c>
      <c r="T57" s="11">
        <v>0.77113103477649769</v>
      </c>
      <c r="U57" s="6">
        <v>0.74158607350096717</v>
      </c>
      <c r="V57" s="6">
        <v>0.71050750536097207</v>
      </c>
      <c r="W57" s="6">
        <v>0.70667092243855734</v>
      </c>
      <c r="X57" s="6">
        <v>0.72563667232597628</v>
      </c>
      <c r="Y57" s="6">
        <v>0.7043132803632236</v>
      </c>
      <c r="Z57" s="6">
        <v>0.71585518102372037</v>
      </c>
      <c r="AA57" s="6">
        <v>0.75281707024694322</v>
      </c>
      <c r="AB57" s="6">
        <v>0.76907163175588311</v>
      </c>
      <c r="AC57" s="6">
        <v>0.77717243257967861</v>
      </c>
      <c r="AD57" s="6">
        <v>0.80431612715077283</v>
      </c>
      <c r="AE57" s="6">
        <v>0.81069553805774275</v>
      </c>
      <c r="AF57" s="6">
        <v>0.8229849595063633</v>
      </c>
      <c r="AG57" s="6">
        <v>0.84058634906092533</v>
      </c>
      <c r="AH57" s="6">
        <v>0.87889688249400477</v>
      </c>
      <c r="AI57" s="6">
        <v>0.87442218798151006</v>
      </c>
      <c r="AJ57" s="6">
        <v>0.90191270230505149</v>
      </c>
      <c r="AK57" s="1">
        <f t="shared" si="23"/>
        <v>40809.025491407032</v>
      </c>
      <c r="AL57">
        <v>38</v>
      </c>
      <c r="AM57" s="42">
        <f t="shared" si="2"/>
        <v>93.116656284775743</v>
      </c>
      <c r="AN57" s="1">
        <v>2496.9203094777563</v>
      </c>
      <c r="AO57" s="1">
        <v>2592.6418870621869</v>
      </c>
      <c r="AP57" s="1">
        <v>1880.4513246090012</v>
      </c>
      <c r="AQ57" s="1">
        <v>2174.007470288625</v>
      </c>
      <c r="AR57" s="1">
        <v>2498.199205448354</v>
      </c>
      <c r="AS57" s="1">
        <v>2426.7490636704119</v>
      </c>
      <c r="AT57" s="1">
        <v>2847.1541596739394</v>
      </c>
      <c r="AU57" s="1">
        <v>3174.7276958882853</v>
      </c>
      <c r="AV57" s="1">
        <v>3302.9828384636339</v>
      </c>
      <c r="AW57" s="1">
        <v>3150.5062700495773</v>
      </c>
      <c r="AX57" s="1">
        <v>2993.8986220472439</v>
      </c>
      <c r="AY57" s="1">
        <v>2797.3258773621287</v>
      </c>
      <c r="AZ57" s="1">
        <v>2483.0920751259732</v>
      </c>
      <c r="BA57" s="1">
        <v>2136.5983213429254</v>
      </c>
      <c r="BB57" s="1">
        <v>1708.6209553158706</v>
      </c>
      <c r="BC57" s="1">
        <v>2528.0613045610594</v>
      </c>
      <c r="BD57" s="1">
        <v>41191.937380386975</v>
      </c>
      <c r="BE57" s="47"/>
      <c r="BF57" s="25">
        <f t="shared" si="3"/>
        <v>0.10392413793082629</v>
      </c>
      <c r="BG57" s="25">
        <f t="shared" si="4"/>
        <v>3.227376472701296E-2</v>
      </c>
      <c r="BH57" s="25">
        <f t="shared" si="5"/>
        <v>2.4802429705184269E-2</v>
      </c>
      <c r="BI57" s="25">
        <f t="shared" si="6"/>
        <v>8.402297161754943E-2</v>
      </c>
      <c r="BJ57" s="25">
        <f t="shared" si="7"/>
        <v>0.16676841568942385</v>
      </c>
      <c r="BK57" s="25">
        <f t="shared" si="8"/>
        <v>0.22311615829779069</v>
      </c>
      <c r="BL57" s="25">
        <f t="shared" si="9"/>
        <v>0.48655340940554481</v>
      </c>
      <c r="BM57" s="25">
        <f t="shared" si="10"/>
        <v>0.83727180819288827</v>
      </c>
      <c r="BN57" s="25">
        <f t="shared" si="11"/>
        <v>1.3142249762220533</v>
      </c>
      <c r="BO57" s="25">
        <f t="shared" si="12"/>
        <v>1.8641758066768546</v>
      </c>
      <c r="BP57" s="25">
        <f t="shared" si="13"/>
        <v>3.1260495915838442</v>
      </c>
      <c r="BQ57" s="25">
        <f t="shared" si="14"/>
        <v>4.4343855058473176</v>
      </c>
      <c r="BR57" s="25">
        <f t="shared" si="15"/>
        <v>6.0311731323450202</v>
      </c>
      <c r="BS57" s="25">
        <f t="shared" si="16"/>
        <v>7.8033634900481257</v>
      </c>
      <c r="BT57" s="25">
        <f t="shared" si="17"/>
        <v>9.3974453260623321</v>
      </c>
      <c r="BU57" s="25">
        <f t="shared" si="18"/>
        <v>39.916077076290726</v>
      </c>
      <c r="BV57" s="26">
        <f t="shared" si="21"/>
        <v>75.845628000642492</v>
      </c>
      <c r="BW57">
        <v>38</v>
      </c>
      <c r="BX57" s="1">
        <f t="shared" si="19"/>
        <v>-37.845628000642492</v>
      </c>
      <c r="BY57" s="29">
        <f t="shared" si="22"/>
        <v>-49.898232763425597</v>
      </c>
      <c r="BZ57" s="55">
        <f t="shared" si="20"/>
        <v>-91.876300090372084</v>
      </c>
    </row>
    <row r="58" spans="1:78" x14ac:dyDescent="0.3">
      <c r="A58" t="s">
        <v>72</v>
      </c>
      <c r="B58" s="1">
        <v>12780</v>
      </c>
      <c r="C58" s="1">
        <v>12612</v>
      </c>
      <c r="D58" s="1">
        <v>10426</v>
      </c>
      <c r="E58" s="1">
        <v>12328</v>
      </c>
      <c r="F58" s="1">
        <v>15117</v>
      </c>
      <c r="G58" s="1">
        <v>13563</v>
      </c>
      <c r="H58" s="1">
        <v>12211</v>
      </c>
      <c r="I58" s="1">
        <v>11839</v>
      </c>
      <c r="J58" s="1">
        <v>11177</v>
      </c>
      <c r="K58" s="1">
        <v>10211</v>
      </c>
      <c r="L58" s="1">
        <v>9172</v>
      </c>
      <c r="M58" s="1">
        <v>7183</v>
      </c>
      <c r="N58" s="1">
        <v>5876</v>
      </c>
      <c r="O58" s="1">
        <v>4051</v>
      </c>
      <c r="P58" s="1">
        <v>2668</v>
      </c>
      <c r="Q58" s="1">
        <v>2384</v>
      </c>
      <c r="R58" s="1">
        <v>153598</v>
      </c>
      <c r="S58" s="7">
        <v>0.17086817651677433</v>
      </c>
      <c r="T58" s="11">
        <v>0.41727205506811094</v>
      </c>
      <c r="U58" s="6">
        <v>0.47481388378613554</v>
      </c>
      <c r="V58" s="6">
        <v>0.42105708245243129</v>
      </c>
      <c r="W58" s="6">
        <v>0.3840143369175627</v>
      </c>
      <c r="X58" s="6">
        <v>0.37886412652767792</v>
      </c>
      <c r="Y58" s="6">
        <v>0.41229611041405267</v>
      </c>
      <c r="Z58" s="6">
        <v>0.40905301767255753</v>
      </c>
      <c r="AA58" s="6">
        <v>0.41244522348816826</v>
      </c>
      <c r="AB58" s="6">
        <v>0.40929834569309753</v>
      </c>
      <c r="AC58" s="6">
        <v>0.41506677796327213</v>
      </c>
      <c r="AD58" s="6">
        <v>0.42332725852642539</v>
      </c>
      <c r="AE58" s="6">
        <v>0.42890013805798433</v>
      </c>
      <c r="AF58" s="6">
        <v>0.43288307302659351</v>
      </c>
      <c r="AG58" s="6">
        <v>0.43699731903485256</v>
      </c>
      <c r="AH58" s="6">
        <v>0.46896217264791462</v>
      </c>
      <c r="AI58" s="6">
        <v>0.49191685912240185</v>
      </c>
      <c r="AJ58" s="6">
        <v>0.52734922861150069</v>
      </c>
      <c r="AK58" s="1">
        <f t="shared" si="23"/>
        <v>64092.153114351706</v>
      </c>
      <c r="AL58">
        <v>58</v>
      </c>
      <c r="AM58" s="42">
        <f t="shared" si="2"/>
        <v>90.494697371950934</v>
      </c>
      <c r="AN58" s="1">
        <v>6068.1214347868117</v>
      </c>
      <c r="AO58" s="1">
        <v>5310.371923890063</v>
      </c>
      <c r="AP58" s="1">
        <v>4003.7334767025086</v>
      </c>
      <c r="AQ58" s="1">
        <v>4670.6369518332131</v>
      </c>
      <c r="AR58" s="1">
        <v>6232.6803011292341</v>
      </c>
      <c r="AS58" s="1">
        <v>5547.9860786928975</v>
      </c>
      <c r="AT58" s="1">
        <v>5036.3686240140223</v>
      </c>
      <c r="AU58" s="1">
        <v>4845.6831146605819</v>
      </c>
      <c r="AV58" s="1">
        <v>4639.2013772954924</v>
      </c>
      <c r="AW58" s="1">
        <v>4322.59463681333</v>
      </c>
      <c r="AX58" s="1">
        <v>3933.8720662678325</v>
      </c>
      <c r="AY58" s="1">
        <v>3109.3991135500214</v>
      </c>
      <c r="AZ58" s="1">
        <v>2567.7962466487938</v>
      </c>
      <c r="BA58" s="1">
        <v>1899.7657613967021</v>
      </c>
      <c r="BB58" s="1">
        <v>1312.4341801385681</v>
      </c>
      <c r="BC58" s="1">
        <v>1257.2005610098176</v>
      </c>
      <c r="BD58" s="1">
        <v>64757.845848829893</v>
      </c>
      <c r="BE58" s="47"/>
      <c r="BF58" s="25">
        <f t="shared" si="3"/>
        <v>0.25256083927711992</v>
      </c>
      <c r="BG58" s="25">
        <f t="shared" si="4"/>
        <v>6.6104653689278398E-2</v>
      </c>
      <c r="BH58" s="25">
        <f t="shared" si="5"/>
        <v>5.2807704626363958E-2</v>
      </c>
      <c r="BI58" s="25">
        <f t="shared" si="6"/>
        <v>0.18051492527192584</v>
      </c>
      <c r="BJ58" s="25">
        <f t="shared" si="7"/>
        <v>0.41606538704004553</v>
      </c>
      <c r="BK58" s="25">
        <f t="shared" si="8"/>
        <v>0.51008378191990145</v>
      </c>
      <c r="BL58" s="25">
        <f t="shared" si="9"/>
        <v>0.86067075669614101</v>
      </c>
      <c r="BM58" s="25">
        <f t="shared" si="10"/>
        <v>1.2779533402490526</v>
      </c>
      <c r="BN58" s="25">
        <f t="shared" si="11"/>
        <v>1.8458934296496232</v>
      </c>
      <c r="BO58" s="25">
        <f t="shared" si="12"/>
        <v>2.5577083977337174</v>
      </c>
      <c r="BP58" s="25">
        <f t="shared" si="13"/>
        <v>4.1075135529106754</v>
      </c>
      <c r="BQ58" s="25">
        <f t="shared" si="14"/>
        <v>4.9290911983494112</v>
      </c>
      <c r="BR58" s="25">
        <f t="shared" si="15"/>
        <v>6.2369107804183654</v>
      </c>
      <c r="BS58" s="25">
        <f t="shared" si="16"/>
        <v>6.9383948466311427</v>
      </c>
      <c r="BT58" s="25">
        <f t="shared" si="17"/>
        <v>7.2184110896776117</v>
      </c>
      <c r="BU58" s="25">
        <f t="shared" si="18"/>
        <v>19.850196829913063</v>
      </c>
      <c r="BV58" s="26">
        <f t="shared" si="21"/>
        <v>57.300881514053444</v>
      </c>
      <c r="BW58">
        <v>58</v>
      </c>
      <c r="BX58" s="1">
        <f t="shared" si="19"/>
        <v>0.69911848594655623</v>
      </c>
      <c r="BY58" s="29">
        <f t="shared" si="22"/>
        <v>1.2200832997221736</v>
      </c>
      <c r="BZ58" s="55">
        <f t="shared" si="20"/>
        <v>1.0795888541113177</v>
      </c>
    </row>
    <row r="59" spans="1:78" x14ac:dyDescent="0.3">
      <c r="A59" t="s">
        <v>73</v>
      </c>
      <c r="B59" s="1">
        <v>1438</v>
      </c>
      <c r="C59" s="1">
        <v>1563</v>
      </c>
      <c r="D59" s="1">
        <v>1086</v>
      </c>
      <c r="E59" s="1">
        <v>1136</v>
      </c>
      <c r="F59" s="1">
        <v>1249</v>
      </c>
      <c r="G59" s="1">
        <v>1329</v>
      </c>
      <c r="H59" s="1">
        <v>1702</v>
      </c>
      <c r="I59" s="1">
        <v>1657</v>
      </c>
      <c r="J59" s="1">
        <v>1379</v>
      </c>
      <c r="K59" s="1">
        <v>1242</v>
      </c>
      <c r="L59" s="1">
        <v>1151</v>
      </c>
      <c r="M59" s="1">
        <v>1028</v>
      </c>
      <c r="N59">
        <v>881</v>
      </c>
      <c r="O59">
        <v>653</v>
      </c>
      <c r="P59">
        <v>584</v>
      </c>
      <c r="Q59">
        <v>991</v>
      </c>
      <c r="R59" s="1">
        <v>19069</v>
      </c>
      <c r="S59" s="7">
        <v>0.1023180530666512</v>
      </c>
      <c r="T59" s="11">
        <v>0.60887912596103821</v>
      </c>
      <c r="U59" s="6">
        <v>0.56716417910447758</v>
      </c>
      <c r="V59" s="6">
        <v>0.53302752293577982</v>
      </c>
      <c r="W59" s="6">
        <v>0.55381944444444442</v>
      </c>
      <c r="X59" s="6">
        <v>0.55438311688311692</v>
      </c>
      <c r="Y59" s="6">
        <v>0.53524492234169652</v>
      </c>
      <c r="Z59" s="6">
        <v>0.54757630161579895</v>
      </c>
      <c r="AA59" s="6">
        <v>0.54799426934097417</v>
      </c>
      <c r="AB59" s="6">
        <v>0.54545454545454541</v>
      </c>
      <c r="AC59" s="6">
        <v>0.60657118786857622</v>
      </c>
      <c r="AD59" s="6">
        <v>0.65370370370370368</v>
      </c>
      <c r="AE59" s="6">
        <v>0.64779874213836475</v>
      </c>
      <c r="AF59" s="6">
        <v>0.68834688346883466</v>
      </c>
      <c r="AG59" s="6">
        <v>0.7021276595744681</v>
      </c>
      <c r="AH59" s="6">
        <v>0.72639691714836219</v>
      </c>
      <c r="AI59" s="6">
        <v>0.78927911275415896</v>
      </c>
      <c r="AJ59" s="6">
        <v>0.88563049853372433</v>
      </c>
      <c r="AK59" s="1">
        <f t="shared" si="23"/>
        <v>11610.716052951038</v>
      </c>
      <c r="AL59">
        <v>18</v>
      </c>
      <c r="AM59" s="42">
        <f t="shared" si="2"/>
        <v>155.02919818132173</v>
      </c>
      <c r="AN59" s="1">
        <v>815.58208955223881</v>
      </c>
      <c r="AO59" s="1">
        <v>833.1220183486239</v>
      </c>
      <c r="AP59" s="1">
        <v>601.44791666666663</v>
      </c>
      <c r="AQ59" s="1">
        <v>629.77922077922085</v>
      </c>
      <c r="AR59" s="1">
        <v>668.5209080047789</v>
      </c>
      <c r="AS59" s="1">
        <v>727.72890484739685</v>
      </c>
      <c r="AT59" s="1">
        <v>932.68624641833799</v>
      </c>
      <c r="AU59" s="1">
        <v>903.81818181818176</v>
      </c>
      <c r="AV59" s="1">
        <v>836.46166807076656</v>
      </c>
      <c r="AW59" s="1">
        <v>811.9</v>
      </c>
      <c r="AX59" s="1">
        <v>745.61635220125777</v>
      </c>
      <c r="AY59" s="1">
        <v>707.62059620596199</v>
      </c>
      <c r="AZ59" s="1">
        <v>618.57446808510645</v>
      </c>
      <c r="BA59" s="1">
        <v>474.33718689788049</v>
      </c>
      <c r="BB59" s="1">
        <v>460.93900184842886</v>
      </c>
      <c r="BC59" s="1">
        <v>877.65982404692079</v>
      </c>
      <c r="BD59" s="1">
        <v>11645.794583791767</v>
      </c>
      <c r="BE59" s="47"/>
      <c r="BF59" s="25">
        <f t="shared" si="3"/>
        <v>3.3945282613471191E-2</v>
      </c>
      <c r="BG59" s="25">
        <f t="shared" si="4"/>
        <v>1.0370882358745418E-2</v>
      </c>
      <c r="BH59" s="25">
        <f t="shared" si="5"/>
        <v>7.9328666896263684E-3</v>
      </c>
      <c r="BI59" s="25">
        <f t="shared" si="6"/>
        <v>2.4340266680790042E-2</v>
      </c>
      <c r="BJ59" s="25">
        <f t="shared" si="7"/>
        <v>4.4627414995596075E-2</v>
      </c>
      <c r="BK59" s="25">
        <f t="shared" si="8"/>
        <v>6.6907650223311924E-2</v>
      </c>
      <c r="BL59" s="25">
        <f t="shared" si="9"/>
        <v>0.15938781240860964</v>
      </c>
      <c r="BM59" s="25">
        <f t="shared" si="10"/>
        <v>0.23836421761419205</v>
      </c>
      <c r="BN59" s="25">
        <f t="shared" si="11"/>
        <v>0.33282002044621445</v>
      </c>
      <c r="BO59" s="25">
        <f t="shared" si="12"/>
        <v>0.48040670536964869</v>
      </c>
      <c r="BP59" s="25">
        <f t="shared" si="13"/>
        <v>0.77852792880579946</v>
      </c>
      <c r="BQ59" s="25">
        <f t="shared" si="14"/>
        <v>1.1217364915716403</v>
      </c>
      <c r="BR59" s="25">
        <f t="shared" si="15"/>
        <v>1.502453231453464</v>
      </c>
      <c r="BS59" s="25">
        <f t="shared" si="16"/>
        <v>1.7323918348323804</v>
      </c>
      <c r="BT59" s="25">
        <f t="shared" si="17"/>
        <v>2.5351726227187514</v>
      </c>
      <c r="BU59" s="25">
        <f t="shared" si="18"/>
        <v>13.857550495399593</v>
      </c>
      <c r="BV59" s="26">
        <f t="shared" si="21"/>
        <v>22.926935724181835</v>
      </c>
      <c r="BW59">
        <v>18</v>
      </c>
      <c r="BX59" s="1">
        <f t="shared" si="19"/>
        <v>-4.9269357241818348</v>
      </c>
      <c r="BY59" s="29">
        <f t="shared" si="22"/>
        <v>-21.489726248001055</v>
      </c>
      <c r="BZ59" s="55">
        <f t="shared" si="20"/>
        <v>-42.306565590972916</v>
      </c>
    </row>
    <row r="60" spans="1:78" x14ac:dyDescent="0.3">
      <c r="A60" t="s">
        <v>74</v>
      </c>
      <c r="B60" s="1">
        <v>4884</v>
      </c>
      <c r="C60" s="1">
        <v>5132</v>
      </c>
      <c r="D60" s="1">
        <v>4515</v>
      </c>
      <c r="E60" s="1">
        <v>5141</v>
      </c>
      <c r="F60" s="1">
        <v>5932</v>
      </c>
      <c r="G60" s="1">
        <v>5625</v>
      </c>
      <c r="H60" s="1">
        <v>6051</v>
      </c>
      <c r="I60" s="1">
        <v>6195</v>
      </c>
      <c r="J60" s="1">
        <v>5677</v>
      </c>
      <c r="K60" s="1">
        <v>4997</v>
      </c>
      <c r="L60" s="1">
        <v>4453</v>
      </c>
      <c r="M60" s="1">
        <v>3672</v>
      </c>
      <c r="N60" s="1">
        <v>3243</v>
      </c>
      <c r="O60" s="1">
        <v>2507</v>
      </c>
      <c r="P60" s="1">
        <v>1829</v>
      </c>
      <c r="Q60" s="1">
        <v>1896</v>
      </c>
      <c r="R60" s="1">
        <v>71749</v>
      </c>
      <c r="S60" s="7">
        <v>5.1144188227020937E-2</v>
      </c>
      <c r="T60" s="11">
        <v>0.58223211931202201</v>
      </c>
      <c r="U60" s="6">
        <v>0.62965273445622794</v>
      </c>
      <c r="V60" s="6">
        <v>0.5707564922845314</v>
      </c>
      <c r="W60" s="6">
        <v>0.54866803278688525</v>
      </c>
      <c r="X60" s="6">
        <v>0.54284676833696444</v>
      </c>
      <c r="Y60" s="6">
        <v>0.57499999999999996</v>
      </c>
      <c r="Z60" s="6">
        <v>0.58463619963920621</v>
      </c>
      <c r="AA60" s="6">
        <v>0.57108160621761661</v>
      </c>
      <c r="AB60" s="6">
        <v>0.57865887082039102</v>
      </c>
      <c r="AC60" s="6">
        <v>0.58739837398373984</v>
      </c>
      <c r="AD60" s="6">
        <v>0.58423978728547254</v>
      </c>
      <c r="AE60" s="6">
        <v>0.5748199519871966</v>
      </c>
      <c r="AF60" s="6">
        <v>0.59953932214544259</v>
      </c>
      <c r="AG60" s="6">
        <v>0.62063157894736842</v>
      </c>
      <c r="AH60" s="6">
        <v>0.61813368630046328</v>
      </c>
      <c r="AI60" s="6">
        <v>0.62759242560865647</v>
      </c>
      <c r="AJ60" s="6">
        <v>0.66115107913669069</v>
      </c>
      <c r="AK60" s="1">
        <f t="shared" si="23"/>
        <v>41774.572328518268</v>
      </c>
      <c r="AL60">
        <v>50</v>
      </c>
      <c r="AM60" s="42">
        <f t="shared" si="2"/>
        <v>119.69003442284549</v>
      </c>
      <c r="AN60" s="1">
        <v>3075.2239550842173</v>
      </c>
      <c r="AO60" s="1">
        <v>2929.1223184042151</v>
      </c>
      <c r="AP60" s="1">
        <v>2477.2361680327867</v>
      </c>
      <c r="AQ60" s="1">
        <v>2790.775236020334</v>
      </c>
      <c r="AR60" s="1">
        <v>3410.8999999999996</v>
      </c>
      <c r="AS60" s="1">
        <v>3288.578622970535</v>
      </c>
      <c r="AT60" s="1">
        <v>3455.614799222798</v>
      </c>
      <c r="AU60" s="1">
        <v>3584.7917047323226</v>
      </c>
      <c r="AV60" s="1">
        <v>3334.6605691056911</v>
      </c>
      <c r="AW60" s="1">
        <v>2919.4462170655065</v>
      </c>
      <c r="AX60" s="1">
        <v>2559.6732461989864</v>
      </c>
      <c r="AY60" s="1">
        <v>2201.5083909180653</v>
      </c>
      <c r="AZ60" s="1">
        <v>2012.7082105263157</v>
      </c>
      <c r="BA60" s="1">
        <v>1549.6611515552615</v>
      </c>
      <c r="BB60" s="1">
        <v>1147.8665464382327</v>
      </c>
      <c r="BC60" s="1">
        <v>1253.5424460431655</v>
      </c>
      <c r="BD60" s="1">
        <v>41991.309582318441</v>
      </c>
      <c r="BE60" s="47"/>
      <c r="BF60" s="25">
        <f t="shared" si="3"/>
        <v>0.12799367174965917</v>
      </c>
      <c r="BG60" s="25">
        <f t="shared" si="4"/>
        <v>3.6462345622264067E-2</v>
      </c>
      <c r="BH60" s="25">
        <f t="shared" si="5"/>
        <v>3.2673792252266173E-2</v>
      </c>
      <c r="BI60" s="25">
        <f t="shared" si="6"/>
        <v>0.10786036002717374</v>
      </c>
      <c r="BJ60" s="25">
        <f t="shared" si="7"/>
        <v>0.2276961692384204</v>
      </c>
      <c r="BK60" s="25">
        <f t="shared" si="8"/>
        <v>0.3023530696279178</v>
      </c>
      <c r="BL60" s="25">
        <f t="shared" si="9"/>
        <v>0.59053393945716637</v>
      </c>
      <c r="BM60" s="25">
        <f t="shared" si="10"/>
        <v>0.94541810200080711</v>
      </c>
      <c r="BN60" s="25">
        <f t="shared" si="11"/>
        <v>1.3268292393490124</v>
      </c>
      <c r="BO60" s="25">
        <f t="shared" si="12"/>
        <v>1.727456015081074</v>
      </c>
      <c r="BP60" s="25">
        <f t="shared" si="13"/>
        <v>2.6726574664030718</v>
      </c>
      <c r="BQ60" s="25">
        <f t="shared" si="14"/>
        <v>3.4898818827980733</v>
      </c>
      <c r="BR60" s="25">
        <f t="shared" si="15"/>
        <v>4.8886595081097424</v>
      </c>
      <c r="BS60" s="25">
        <f t="shared" si="16"/>
        <v>5.6597298290451095</v>
      </c>
      <c r="BT60" s="25">
        <f t="shared" si="17"/>
        <v>6.3132862079261454</v>
      </c>
      <c r="BU60" s="25">
        <f t="shared" si="18"/>
        <v>19.792438104402972</v>
      </c>
      <c r="BV60" s="26">
        <f t="shared" si="21"/>
        <v>48.241929703090875</v>
      </c>
      <c r="BW60">
        <v>50</v>
      </c>
      <c r="BX60" s="1">
        <f t="shared" si="19"/>
        <v>1.7580702969091249</v>
      </c>
      <c r="BY60" s="29">
        <f t="shared" si="22"/>
        <v>3.6442785513127696</v>
      </c>
      <c r="BZ60" s="55">
        <f t="shared" si="20"/>
        <v>4.1867479590334264</v>
      </c>
    </row>
    <row r="61" spans="1:78" x14ac:dyDescent="0.3">
      <c r="A61" t="s">
        <v>113</v>
      </c>
      <c r="B61" s="1">
        <v>10987</v>
      </c>
      <c r="C61" s="1">
        <v>11062</v>
      </c>
      <c r="D61" s="1">
        <v>10625</v>
      </c>
      <c r="E61" s="1">
        <v>11662</v>
      </c>
      <c r="F61" s="1">
        <v>14377</v>
      </c>
      <c r="G61" s="1">
        <v>13788</v>
      </c>
      <c r="H61" s="1">
        <v>14156</v>
      </c>
      <c r="I61" s="1">
        <v>13623</v>
      </c>
      <c r="J61" s="1">
        <v>12763</v>
      </c>
      <c r="K61" s="1">
        <v>11131</v>
      </c>
      <c r="L61" s="1">
        <v>10108</v>
      </c>
      <c r="M61" s="1">
        <v>8110</v>
      </c>
      <c r="N61" s="1">
        <v>6875</v>
      </c>
      <c r="O61" s="1">
        <v>4967</v>
      </c>
      <c r="P61" s="1">
        <v>3363</v>
      </c>
      <c r="Q61" s="1">
        <v>3379</v>
      </c>
      <c r="R61" s="1">
        <v>160976</v>
      </c>
      <c r="S61" s="7">
        <v>0.11543338622615495</v>
      </c>
      <c r="T61" s="11">
        <v>0.46655626156308683</v>
      </c>
      <c r="U61" s="6">
        <v>0.52025723472668806</v>
      </c>
      <c r="V61" s="6">
        <v>0.47199447656856824</v>
      </c>
      <c r="W61" s="6">
        <v>0.43077264982591301</v>
      </c>
      <c r="X61" s="6">
        <v>0.42941083055423218</v>
      </c>
      <c r="Y61" s="6">
        <v>0.45016429353778753</v>
      </c>
      <c r="Z61" s="6">
        <v>0.46746414931181091</v>
      </c>
      <c r="AA61" s="6">
        <v>0.44746759119686463</v>
      </c>
      <c r="AB61" s="6">
        <v>0.45221185933088048</v>
      </c>
      <c r="AC61" s="6">
        <v>0.45592222118350939</v>
      </c>
      <c r="AD61" s="6">
        <v>0.47209169054441263</v>
      </c>
      <c r="AE61" s="6">
        <v>0.48075402056419719</v>
      </c>
      <c r="AF61" s="6">
        <v>0.50420609884332279</v>
      </c>
      <c r="AG61" s="6">
        <v>0.50647763383035938</v>
      </c>
      <c r="AH61" s="6">
        <v>0.52314814814814814</v>
      </c>
      <c r="AI61" s="6">
        <v>0.53613744075829384</v>
      </c>
      <c r="AJ61" s="6">
        <v>0.58411214953271029</v>
      </c>
      <c r="AK61" s="1">
        <f t="shared" si="23"/>
        <v>75104.360761379459</v>
      </c>
      <c r="AL61">
        <v>72</v>
      </c>
      <c r="AM61" s="42">
        <f t="shared" si="2"/>
        <v>95.866603843094296</v>
      </c>
      <c r="AN61" s="1">
        <v>5716.0662379421219</v>
      </c>
      <c r="AO61" s="1">
        <v>5221.2028998015021</v>
      </c>
      <c r="AP61" s="1">
        <v>4576.9594044003261</v>
      </c>
      <c r="AQ61" s="1">
        <v>5007.7891059234553</v>
      </c>
      <c r="AR61" s="1">
        <v>6472.0120481927715</v>
      </c>
      <c r="AS61" s="1">
        <v>6445.3956907112488</v>
      </c>
      <c r="AT61" s="1">
        <v>6334.3512209828159</v>
      </c>
      <c r="AU61" s="1">
        <v>6160.4821596645852</v>
      </c>
      <c r="AV61" s="1">
        <v>5818.9353089651304</v>
      </c>
      <c r="AW61" s="1">
        <v>5254.8526074498568</v>
      </c>
      <c r="AX61" s="1">
        <v>4859.461639862905</v>
      </c>
      <c r="AY61" s="1">
        <v>4089.1114616193477</v>
      </c>
      <c r="AZ61" s="1">
        <v>3482.0337325837208</v>
      </c>
      <c r="BA61" s="1">
        <v>2598.4768518518517</v>
      </c>
      <c r="BB61" s="1">
        <v>1803.0302132701422</v>
      </c>
      <c r="BC61" s="1">
        <v>1973.714953271028</v>
      </c>
      <c r="BD61" s="1">
        <v>75813.875536492837</v>
      </c>
      <c r="BE61" s="47"/>
      <c r="BF61" s="25">
        <f t="shared" si="3"/>
        <v>0.23790797562853833</v>
      </c>
      <c r="BG61" s="25">
        <f t="shared" si="4"/>
        <v>6.4994658468290695E-2</v>
      </c>
      <c r="BH61" s="25">
        <f t="shared" si="5"/>
        <v>6.0368334136340962E-2</v>
      </c>
      <c r="BI61" s="25">
        <f t="shared" si="6"/>
        <v>0.19354548117436673</v>
      </c>
      <c r="BJ61" s="25">
        <f t="shared" si="7"/>
        <v>0.43204208585370352</v>
      </c>
      <c r="BK61" s="25">
        <f t="shared" si="8"/>
        <v>0.59259193575028002</v>
      </c>
      <c r="BL61" s="25">
        <f t="shared" si="9"/>
        <v>1.0824844775157241</v>
      </c>
      <c r="BM61" s="25">
        <f t="shared" si="10"/>
        <v>1.6247056539188298</v>
      </c>
      <c r="BN61" s="25">
        <f t="shared" si="11"/>
        <v>2.3152981689785315</v>
      </c>
      <c r="BO61" s="25">
        <f t="shared" si="12"/>
        <v>3.1093317260107076</v>
      </c>
      <c r="BP61" s="25">
        <f t="shared" si="13"/>
        <v>5.0739587381964064</v>
      </c>
      <c r="BQ61" s="25">
        <f t="shared" si="14"/>
        <v>6.4821538112313402</v>
      </c>
      <c r="BR61" s="25">
        <f t="shared" si="15"/>
        <v>8.4574988194155321</v>
      </c>
      <c r="BS61" s="25">
        <f t="shared" si="16"/>
        <v>9.4902533587741615</v>
      </c>
      <c r="BT61" s="25">
        <f t="shared" si="17"/>
        <v>9.916697906419083</v>
      </c>
      <c r="BU61" s="25">
        <f t="shared" si="18"/>
        <v>31.163389139043357</v>
      </c>
      <c r="BV61" s="26">
        <f t="shared" si="21"/>
        <v>80.297222270515192</v>
      </c>
      <c r="BW61">
        <v>72</v>
      </c>
      <c r="BX61" s="1">
        <f t="shared" si="19"/>
        <v>-8.2972222705151921</v>
      </c>
      <c r="BY61" s="29">
        <f t="shared" si="22"/>
        <v>-10.333137356311637</v>
      </c>
      <c r="BZ61" s="55">
        <f t="shared" si="20"/>
        <v>-10.944200137244458</v>
      </c>
    </row>
    <row r="62" spans="1:78" x14ac:dyDescent="0.3">
      <c r="A62" t="s">
        <v>75</v>
      </c>
      <c r="B62" s="1">
        <v>7142</v>
      </c>
      <c r="C62" s="1">
        <v>7687</v>
      </c>
      <c r="D62" s="1">
        <v>6431</v>
      </c>
      <c r="E62" s="1">
        <v>7034</v>
      </c>
      <c r="F62" s="1">
        <v>8424</v>
      </c>
      <c r="G62" s="1">
        <v>8865</v>
      </c>
      <c r="H62" s="1">
        <v>10445</v>
      </c>
      <c r="I62" s="1">
        <v>10895</v>
      </c>
      <c r="J62" s="1">
        <v>9957</v>
      </c>
      <c r="K62" s="1">
        <v>8904</v>
      </c>
      <c r="L62" s="1">
        <v>8701</v>
      </c>
      <c r="M62" s="1">
        <v>8486</v>
      </c>
      <c r="N62" s="1">
        <v>7638</v>
      </c>
      <c r="O62" s="1">
        <v>6169</v>
      </c>
      <c r="P62" s="1">
        <v>4858</v>
      </c>
      <c r="Q62" s="1">
        <v>7464</v>
      </c>
      <c r="R62" s="1">
        <v>129100</v>
      </c>
      <c r="S62" s="7">
        <v>1.0014082303238858E-2</v>
      </c>
      <c r="T62" s="11">
        <v>0.73777969018932876</v>
      </c>
      <c r="U62" s="6">
        <v>0.74134572156451373</v>
      </c>
      <c r="V62" s="6">
        <v>0.70988700564971752</v>
      </c>
      <c r="W62" s="6">
        <v>0.69499316685302526</v>
      </c>
      <c r="X62" s="6">
        <v>0.70237092309543869</v>
      </c>
      <c r="Y62" s="6">
        <v>0.70978953465920058</v>
      </c>
      <c r="Z62" s="6">
        <v>0.70449318945692552</v>
      </c>
      <c r="AA62" s="6">
        <v>0.71523682708769265</v>
      </c>
      <c r="AB62" s="6">
        <v>0.72451238798102269</v>
      </c>
      <c r="AC62" s="6">
        <v>0.73237025147137502</v>
      </c>
      <c r="AD62" s="6">
        <v>0.75159304460524889</v>
      </c>
      <c r="AE62" s="6">
        <v>0.75943451337773105</v>
      </c>
      <c r="AF62" s="6">
        <v>0.76266481609993064</v>
      </c>
      <c r="AG62" s="6">
        <v>0.76871990702307824</v>
      </c>
      <c r="AH62" s="6">
        <v>0.79196840026333115</v>
      </c>
      <c r="AI62" s="6">
        <v>0.81567489114658931</v>
      </c>
      <c r="AJ62" s="6">
        <v>0.83026995979322227</v>
      </c>
      <c r="AK62" s="1">
        <f t="shared" si="23"/>
        <v>95247.35800344235</v>
      </c>
      <c r="AL62">
        <v>131</v>
      </c>
      <c r="AM62" s="42">
        <f t="shared" si="2"/>
        <v>137.53662332058124</v>
      </c>
      <c r="AN62" s="1">
        <v>5294.6911434137573</v>
      </c>
      <c r="AO62" s="1">
        <v>5456.901412429379</v>
      </c>
      <c r="AP62" s="1">
        <v>4469.5010560318051</v>
      </c>
      <c r="AQ62" s="1">
        <v>4940.4770730533155</v>
      </c>
      <c r="AR62" s="1">
        <v>5979.267039969106</v>
      </c>
      <c r="AS62" s="1">
        <v>6245.3321245356447</v>
      </c>
      <c r="AT62" s="1">
        <v>7470.6486589309498</v>
      </c>
      <c r="AU62" s="1">
        <v>7893.5624670532425</v>
      </c>
      <c r="AV62" s="1">
        <v>7292.2105939004814</v>
      </c>
      <c r="AW62" s="1">
        <v>6692.1844691651359</v>
      </c>
      <c r="AX62" s="1">
        <v>6607.839700899638</v>
      </c>
      <c r="AY62" s="1">
        <v>6471.9736294240111</v>
      </c>
      <c r="AZ62" s="1">
        <v>5871.4826498422717</v>
      </c>
      <c r="BA62" s="1">
        <v>4885.6530612244896</v>
      </c>
      <c r="BB62" s="1">
        <v>3962.5486211901307</v>
      </c>
      <c r="BC62" s="1">
        <v>6197.1349798966112</v>
      </c>
      <c r="BD62" s="1">
        <v>95731.408680959968</v>
      </c>
      <c r="BE62" s="47"/>
      <c r="BF62" s="25">
        <f t="shared" si="3"/>
        <v>0.22036995357867167</v>
      </c>
      <c r="BG62" s="25">
        <f t="shared" si="4"/>
        <v>6.7928684328560432E-2</v>
      </c>
      <c r="BH62" s="25">
        <f t="shared" si="5"/>
        <v>5.8950999852402708E-2</v>
      </c>
      <c r="BI62" s="25">
        <f t="shared" si="6"/>
        <v>0.1909439459429278</v>
      </c>
      <c r="BJ62" s="25">
        <f t="shared" si="7"/>
        <v>0.39914867039623408</v>
      </c>
      <c r="BK62" s="25">
        <f t="shared" si="8"/>
        <v>0.57419802145205279</v>
      </c>
      <c r="BL62" s="25">
        <f t="shared" si="9"/>
        <v>1.2766676377966433</v>
      </c>
      <c r="BM62" s="25">
        <f t="shared" si="10"/>
        <v>2.0817713999322951</v>
      </c>
      <c r="BN62" s="25">
        <f t="shared" si="11"/>
        <v>2.9015001781943348</v>
      </c>
      <c r="BO62" s="25">
        <f t="shared" si="12"/>
        <v>3.959810681805092</v>
      </c>
      <c r="BP62" s="25">
        <f t="shared" si="13"/>
        <v>6.8995103729076321</v>
      </c>
      <c r="BQ62" s="25">
        <f t="shared" si="14"/>
        <v>10.259521884381662</v>
      </c>
      <c r="BR62" s="25">
        <f t="shared" si="15"/>
        <v>14.261222432906409</v>
      </c>
      <c r="BS62" s="25">
        <f t="shared" si="16"/>
        <v>17.843562986157579</v>
      </c>
      <c r="BT62" s="25">
        <f t="shared" si="17"/>
        <v>21.794087157624624</v>
      </c>
      <c r="BU62" s="25">
        <f t="shared" si="18"/>
        <v>97.847831879488339</v>
      </c>
      <c r="BV62" s="26">
        <f t="shared" si="21"/>
        <v>180.63702688674545</v>
      </c>
      <c r="BW62">
        <v>131</v>
      </c>
      <c r="BX62" s="1">
        <f t="shared" si="19"/>
        <v>-49.637026886745446</v>
      </c>
      <c r="BY62" s="29">
        <f t="shared" si="22"/>
        <v>-27.478877250269694</v>
      </c>
      <c r="BZ62" s="55">
        <f t="shared" si="20"/>
        <v>-51.85030448279381</v>
      </c>
    </row>
    <row r="63" spans="1:78" x14ac:dyDescent="0.3">
      <c r="A63" t="s">
        <v>76</v>
      </c>
      <c r="B63" s="1">
        <v>4976</v>
      </c>
      <c r="C63" s="1">
        <v>5363</v>
      </c>
      <c r="D63" s="1">
        <v>4827</v>
      </c>
      <c r="E63" s="1">
        <v>4882</v>
      </c>
      <c r="F63" s="1">
        <v>5140</v>
      </c>
      <c r="G63" s="1">
        <v>6034</v>
      </c>
      <c r="H63" s="1">
        <v>9032</v>
      </c>
      <c r="I63" s="1">
        <v>11047</v>
      </c>
      <c r="J63" s="1">
        <v>10790</v>
      </c>
      <c r="K63" s="1">
        <v>8485</v>
      </c>
      <c r="L63" s="1">
        <v>7669</v>
      </c>
      <c r="M63" s="1">
        <v>7877</v>
      </c>
      <c r="N63" s="1">
        <v>7908</v>
      </c>
      <c r="O63" s="1">
        <v>6997</v>
      </c>
      <c r="P63" s="1">
        <v>5641</v>
      </c>
      <c r="Q63" s="1">
        <v>8120</v>
      </c>
      <c r="R63" s="1">
        <v>114788</v>
      </c>
      <c r="S63" s="7">
        <v>3.2628349870907902E-2</v>
      </c>
      <c r="T63" s="11">
        <v>0.87914826243016886</v>
      </c>
      <c r="U63" s="6">
        <v>0.87991543340380551</v>
      </c>
      <c r="V63" s="6">
        <v>0.85742060920285157</v>
      </c>
      <c r="W63" s="6">
        <v>0.83641047659939893</v>
      </c>
      <c r="X63" s="6">
        <v>0.84836817015034838</v>
      </c>
      <c r="Y63" s="6">
        <v>0.84820300838213347</v>
      </c>
      <c r="Z63" s="6">
        <v>0.87059682423799967</v>
      </c>
      <c r="AA63" s="6">
        <v>0.8701080879612374</v>
      </c>
      <c r="AB63" s="6">
        <v>0.86332978345757894</v>
      </c>
      <c r="AC63" s="6">
        <v>0.86032283259567821</v>
      </c>
      <c r="AD63" s="6">
        <v>0.88036541108747346</v>
      </c>
      <c r="AE63" s="6">
        <v>0.89181286549707606</v>
      </c>
      <c r="AF63" s="6">
        <v>0.89559195631908373</v>
      </c>
      <c r="AG63" s="6">
        <v>0.90671289000945476</v>
      </c>
      <c r="AH63" s="6">
        <v>0.91169671752196024</v>
      </c>
      <c r="AI63" s="6">
        <v>0.93046739757645702</v>
      </c>
      <c r="AJ63" s="6">
        <v>0.94365426695842447</v>
      </c>
      <c r="AK63" s="1">
        <f t="shared" si="23"/>
        <v>100915.67074783423</v>
      </c>
      <c r="AL63">
        <v>105</v>
      </c>
      <c r="AM63" s="42">
        <f t="shared" si="2"/>
        <v>104.04726958845826</v>
      </c>
      <c r="AN63" s="1">
        <v>4378.4591966173366</v>
      </c>
      <c r="AO63" s="1">
        <v>4598.3467271548934</v>
      </c>
      <c r="AP63" s="1">
        <v>4037.3533705452987</v>
      </c>
      <c r="AQ63" s="1">
        <v>4141.7334066740004</v>
      </c>
      <c r="AR63" s="1">
        <v>4359.7634630841658</v>
      </c>
      <c r="AS63" s="1">
        <v>5253.1812374520896</v>
      </c>
      <c r="AT63" s="1">
        <v>7858.8162504658958</v>
      </c>
      <c r="AU63" s="1">
        <v>9537.2041178558738</v>
      </c>
      <c r="AV63" s="1">
        <v>9282.8833637073676</v>
      </c>
      <c r="AW63" s="1">
        <v>7469.9005130772121</v>
      </c>
      <c r="AX63" s="1">
        <v>6839.312865497076</v>
      </c>
      <c r="AY63" s="1">
        <v>7054.5778399254223</v>
      </c>
      <c r="AZ63" s="1">
        <v>7170.2855341947679</v>
      </c>
      <c r="BA63" s="1">
        <v>6379.1419325011557</v>
      </c>
      <c r="BB63" s="1">
        <v>5248.7665897287943</v>
      </c>
      <c r="BC63" s="1">
        <v>7662.4726477024069</v>
      </c>
      <c r="BD63" s="1">
        <v>101272.19905618376</v>
      </c>
      <c r="BE63" s="47"/>
      <c r="BF63" s="25">
        <f t="shared" si="3"/>
        <v>0.18223553060406894</v>
      </c>
      <c r="BG63" s="25">
        <f t="shared" si="4"/>
        <v>5.7241210653119198E-2</v>
      </c>
      <c r="BH63" s="25">
        <f t="shared" si="5"/>
        <v>5.3251138095137714E-2</v>
      </c>
      <c r="BI63" s="25">
        <f t="shared" si="6"/>
        <v>0.16007339129806422</v>
      </c>
      <c r="BJ63" s="25">
        <f t="shared" si="7"/>
        <v>0.29103797804975057</v>
      </c>
      <c r="BK63" s="25">
        <f t="shared" si="8"/>
        <v>0.48297932163188367</v>
      </c>
      <c r="BL63" s="25">
        <f t="shared" si="9"/>
        <v>1.3430020385667425</v>
      </c>
      <c r="BM63" s="25">
        <f t="shared" si="10"/>
        <v>2.5152494644513408</v>
      </c>
      <c r="BN63" s="25">
        <f t="shared" si="11"/>
        <v>3.6935696503997226</v>
      </c>
      <c r="BO63" s="25">
        <f t="shared" si="12"/>
        <v>4.4199905098244505</v>
      </c>
      <c r="BP63" s="25">
        <f t="shared" si="13"/>
        <v>7.1412007849756405</v>
      </c>
      <c r="BQ63" s="25">
        <f t="shared" si="14"/>
        <v>11.183079517620055</v>
      </c>
      <c r="BR63" s="25">
        <f t="shared" si="15"/>
        <v>17.415879941900144</v>
      </c>
      <c r="BS63" s="25">
        <f t="shared" si="16"/>
        <v>23.298138333567021</v>
      </c>
      <c r="BT63" s="25">
        <f t="shared" si="17"/>
        <v>28.868308622095963</v>
      </c>
      <c r="BU63" s="25">
        <f t="shared" si="18"/>
        <v>120.98434806499429</v>
      </c>
      <c r="BV63" s="26">
        <f t="shared" si="21"/>
        <v>222.08958549872739</v>
      </c>
      <c r="BW63">
        <v>105</v>
      </c>
      <c r="BX63" s="1">
        <f t="shared" si="19"/>
        <v>-117.08958549872739</v>
      </c>
      <c r="BY63" s="29">
        <f t="shared" si="22"/>
        <v>-52.721781273889739</v>
      </c>
      <c r="BZ63" s="55">
        <f t="shared" si="20"/>
        <v>-115.61868567085077</v>
      </c>
    </row>
    <row r="64" spans="1:78" x14ac:dyDescent="0.3">
      <c r="A64" t="s">
        <v>77</v>
      </c>
      <c r="B64" s="1">
        <v>7128</v>
      </c>
      <c r="C64" s="1">
        <v>7187</v>
      </c>
      <c r="D64" s="1">
        <v>5778</v>
      </c>
      <c r="E64" s="1">
        <v>6604</v>
      </c>
      <c r="F64" s="1">
        <v>8212</v>
      </c>
      <c r="G64" s="1">
        <v>7619</v>
      </c>
      <c r="H64" s="1">
        <v>7620</v>
      </c>
      <c r="I64" s="1">
        <v>6866</v>
      </c>
      <c r="J64" s="1">
        <v>6649</v>
      </c>
      <c r="K64" s="1">
        <v>6126</v>
      </c>
      <c r="L64" s="1">
        <v>5597</v>
      </c>
      <c r="M64" s="1">
        <v>4429</v>
      </c>
      <c r="N64" s="1">
        <v>3492</v>
      </c>
      <c r="O64" s="1">
        <v>2519</v>
      </c>
      <c r="P64" s="1">
        <v>1738</v>
      </c>
      <c r="Q64" s="1">
        <v>1746</v>
      </c>
      <c r="R64" s="1">
        <v>89310</v>
      </c>
      <c r="S64" s="7">
        <v>0.11377155898088209</v>
      </c>
      <c r="T64" s="11">
        <v>0.50266252634466935</v>
      </c>
      <c r="U64" s="6">
        <v>0.57373501997336884</v>
      </c>
      <c r="V64" s="6">
        <v>0.49984971445746917</v>
      </c>
      <c r="W64" s="6">
        <v>0.4701691896705254</v>
      </c>
      <c r="X64" s="6">
        <v>0.47746360582306829</v>
      </c>
      <c r="Y64" s="6">
        <v>0.47353096876654316</v>
      </c>
      <c r="Z64" s="6">
        <v>0.49315068493150682</v>
      </c>
      <c r="AA64" s="6">
        <v>0.47110357496114175</v>
      </c>
      <c r="AB64" s="6">
        <v>0.48446263453084737</v>
      </c>
      <c r="AC64" s="6">
        <v>0.48828445027035883</v>
      </c>
      <c r="AD64" s="6">
        <v>0.51730418943533696</v>
      </c>
      <c r="AE64" s="6">
        <v>0.5168902136115251</v>
      </c>
      <c r="AF64" s="6">
        <v>0.52879581151832455</v>
      </c>
      <c r="AG64" s="6">
        <v>0.55545735749005742</v>
      </c>
      <c r="AH64" s="6">
        <v>0.59251559251559249</v>
      </c>
      <c r="AI64" s="6">
        <v>0.60574162679425836</v>
      </c>
      <c r="AJ64" s="6">
        <v>0.64575059571088167</v>
      </c>
      <c r="AK64" s="1">
        <f t="shared" si="23"/>
        <v>44892.790227842423</v>
      </c>
      <c r="AL64">
        <v>53</v>
      </c>
      <c r="AM64" s="42">
        <f t="shared" si="2"/>
        <v>118.0590462989968</v>
      </c>
      <c r="AN64" s="1">
        <v>4089.5832223701732</v>
      </c>
      <c r="AO64" s="1">
        <v>3592.4198978058312</v>
      </c>
      <c r="AP64" s="1">
        <v>2716.6375779162959</v>
      </c>
      <c r="AQ64" s="1">
        <v>3153.1696528555431</v>
      </c>
      <c r="AR64" s="1">
        <v>3888.6363155108525</v>
      </c>
      <c r="AS64" s="1">
        <v>3757.3150684931506</v>
      </c>
      <c r="AT64" s="1">
        <v>3589.8092412039</v>
      </c>
      <c r="AU64" s="1">
        <v>3326.320448688798</v>
      </c>
      <c r="AV64" s="1">
        <v>3246.6033098476159</v>
      </c>
      <c r="AW64" s="1">
        <v>3169.0054644808743</v>
      </c>
      <c r="AX64" s="1">
        <v>2893.034525583706</v>
      </c>
      <c r="AY64" s="1">
        <v>2342.0366492146595</v>
      </c>
      <c r="AZ64" s="1">
        <v>1939.6570923552806</v>
      </c>
      <c r="BA64" s="1">
        <v>1492.5467775467775</v>
      </c>
      <c r="BB64" s="1">
        <v>1052.7789473684211</v>
      </c>
      <c r="BC64" s="1">
        <v>1127.4805401111994</v>
      </c>
      <c r="BD64" s="1">
        <v>45377.03473135308</v>
      </c>
      <c r="BE64" s="47"/>
      <c r="BF64" s="25">
        <f t="shared" si="3"/>
        <v>0.17021224476726821</v>
      </c>
      <c r="BG64" s="25">
        <f t="shared" si="4"/>
        <v>4.471921678076491E-2</v>
      </c>
      <c r="BH64" s="25">
        <f t="shared" si="5"/>
        <v>3.5831404769140207E-2</v>
      </c>
      <c r="BI64" s="25">
        <f t="shared" si="6"/>
        <v>0.12186650131980721</v>
      </c>
      <c r="BJ64" s="25">
        <f t="shared" si="7"/>
        <v>0.25958767263866628</v>
      </c>
      <c r="BK64" s="25">
        <f t="shared" si="8"/>
        <v>0.34544886249122619</v>
      </c>
      <c r="BL64" s="25">
        <f t="shared" si="9"/>
        <v>0.6134665801248067</v>
      </c>
      <c r="BM64" s="25">
        <f t="shared" si="10"/>
        <v>0.87725140657249345</v>
      </c>
      <c r="BN64" s="25">
        <f t="shared" si="11"/>
        <v>1.2917921062137845</v>
      </c>
      <c r="BO64" s="25">
        <f t="shared" si="12"/>
        <v>1.8751219047785073</v>
      </c>
      <c r="BP64" s="25">
        <f t="shared" si="13"/>
        <v>3.0207333443223696</v>
      </c>
      <c r="BQ64" s="25">
        <f t="shared" si="14"/>
        <v>3.7126505193718073</v>
      </c>
      <c r="BR64" s="25">
        <f t="shared" si="15"/>
        <v>4.7112259181054101</v>
      </c>
      <c r="BS64" s="25">
        <f t="shared" si="16"/>
        <v>5.4511345978110839</v>
      </c>
      <c r="BT64" s="25">
        <f t="shared" si="17"/>
        <v>5.7903027394950817</v>
      </c>
      <c r="BU64" s="25">
        <f t="shared" si="18"/>
        <v>17.802020884501676</v>
      </c>
      <c r="BV64" s="26">
        <f t="shared" si="21"/>
        <v>46.123365904063895</v>
      </c>
      <c r="BW64">
        <v>53</v>
      </c>
      <c r="BX64" s="1">
        <f t="shared" si="19"/>
        <v>6.8766340959361045</v>
      </c>
      <c r="BY64" s="29">
        <f t="shared" si="22"/>
        <v>14.909220004106876</v>
      </c>
      <c r="BZ64" s="55">
        <f t="shared" si="20"/>
        <v>15.15443690106247</v>
      </c>
    </row>
    <row r="65" spans="1:78" x14ac:dyDescent="0.3">
      <c r="A65" t="s">
        <v>78</v>
      </c>
      <c r="B65" s="1">
        <v>2843</v>
      </c>
      <c r="C65" s="1">
        <v>3193</v>
      </c>
      <c r="D65" s="1">
        <v>2637</v>
      </c>
      <c r="E65" s="1">
        <v>2484</v>
      </c>
      <c r="F65" s="1">
        <v>2673</v>
      </c>
      <c r="G65" s="1">
        <v>2998</v>
      </c>
      <c r="H65" s="1">
        <v>4605</v>
      </c>
      <c r="I65" s="1">
        <v>6695</v>
      </c>
      <c r="J65" s="1">
        <v>6483</v>
      </c>
      <c r="K65" s="1">
        <v>5097</v>
      </c>
      <c r="L65" s="1">
        <v>4560</v>
      </c>
      <c r="M65" s="1">
        <v>4634</v>
      </c>
      <c r="N65" s="1">
        <v>4368</v>
      </c>
      <c r="O65" s="1">
        <v>3973</v>
      </c>
      <c r="P65" s="1">
        <v>3104</v>
      </c>
      <c r="Q65" s="1">
        <v>5562</v>
      </c>
      <c r="R65" s="1">
        <v>65909</v>
      </c>
      <c r="S65" s="7">
        <v>8.3379230157272222E-3</v>
      </c>
      <c r="T65" s="11">
        <v>0.8464904228627379</v>
      </c>
      <c r="U65" s="6">
        <v>0.86021505376344087</v>
      </c>
      <c r="V65" s="6">
        <v>0.8465077373483898</v>
      </c>
      <c r="W65" s="6">
        <v>0.81447421031587364</v>
      </c>
      <c r="X65" s="6">
        <v>0.8159746657283603</v>
      </c>
      <c r="Y65" s="6">
        <v>0.81804314665504463</v>
      </c>
      <c r="Z65" s="6">
        <v>0.83784183296378423</v>
      </c>
      <c r="AA65" s="6">
        <v>0.83849693251533741</v>
      </c>
      <c r="AB65" s="6">
        <v>0.82864949258391885</v>
      </c>
      <c r="AC65" s="6">
        <v>0.82120356289376495</v>
      </c>
      <c r="AD65" s="6">
        <v>0.83840947546531308</v>
      </c>
      <c r="AE65" s="6">
        <v>0.85761443661971826</v>
      </c>
      <c r="AF65" s="6">
        <v>0.86424384525205156</v>
      </c>
      <c r="AG65" s="6">
        <v>0.84456552910811589</v>
      </c>
      <c r="AH65" s="6">
        <v>0.86490350250178694</v>
      </c>
      <c r="AI65" s="6">
        <v>0.87061877974902635</v>
      </c>
      <c r="AJ65" s="6">
        <v>0.92044595616024183</v>
      </c>
      <c r="AK65" s="1">
        <f t="shared" si="23"/>
        <v>55791.33728046019</v>
      </c>
      <c r="AL65">
        <v>57</v>
      </c>
      <c r="AM65" s="42">
        <f t="shared" si="2"/>
        <v>102.16639854582428</v>
      </c>
      <c r="AN65" s="1">
        <v>2445.5913978494623</v>
      </c>
      <c r="AO65" s="1">
        <v>2702.8992053534084</v>
      </c>
      <c r="AP65" s="1">
        <v>2147.7684926029588</v>
      </c>
      <c r="AQ65" s="1">
        <v>2026.8810696692469</v>
      </c>
      <c r="AR65" s="1">
        <v>2186.6293310089345</v>
      </c>
      <c r="AS65" s="1">
        <v>2511.8498152254251</v>
      </c>
      <c r="AT65" s="1">
        <v>3861.2783742331289</v>
      </c>
      <c r="AU65" s="1">
        <v>5547.8083528493371</v>
      </c>
      <c r="AV65" s="1">
        <v>5323.8626982402784</v>
      </c>
      <c r="AW65" s="1">
        <v>4273.3730964467004</v>
      </c>
      <c r="AX65" s="1">
        <v>3910.7218309859154</v>
      </c>
      <c r="AY65" s="1">
        <v>4004.9059788980071</v>
      </c>
      <c r="AZ65" s="1">
        <v>3689.0622311442503</v>
      </c>
      <c r="BA65" s="1">
        <v>3436.2616154395996</v>
      </c>
      <c r="BB65" s="1">
        <v>2702.4006923409779</v>
      </c>
      <c r="BC65" s="1">
        <v>5119.5204081632646</v>
      </c>
      <c r="BD65" s="1">
        <v>55890.814590450893</v>
      </c>
      <c r="BE65" s="47"/>
      <c r="BF65" s="25">
        <f t="shared" si="3"/>
        <v>0.10178778104684799</v>
      </c>
      <c r="BG65" s="25">
        <f t="shared" si="4"/>
        <v>3.3646271577156633E-2</v>
      </c>
      <c r="BH65" s="25">
        <f t="shared" si="5"/>
        <v>2.8328240334469051E-2</v>
      </c>
      <c r="BI65" s="25">
        <f t="shared" si="6"/>
        <v>7.8336699811964047E-2</v>
      </c>
      <c r="BJ65" s="25">
        <f t="shared" si="7"/>
        <v>0.14596942807326641</v>
      </c>
      <c r="BK65" s="25">
        <f t="shared" si="8"/>
        <v>0.23094035118178474</v>
      </c>
      <c r="BL65" s="25">
        <f t="shared" si="9"/>
        <v>0.65985824872306242</v>
      </c>
      <c r="BM65" s="25">
        <f t="shared" si="10"/>
        <v>1.4631250223802585</v>
      </c>
      <c r="BN65" s="25">
        <f t="shared" si="11"/>
        <v>2.1183135578321113</v>
      </c>
      <c r="BO65" s="25">
        <f t="shared" si="12"/>
        <v>2.5285836803538038</v>
      </c>
      <c r="BP65" s="25">
        <f t="shared" si="13"/>
        <v>4.0833414640446133</v>
      </c>
      <c r="BQ65" s="25">
        <f t="shared" si="14"/>
        <v>6.3486693376795831</v>
      </c>
      <c r="BR65" s="25">
        <f t="shared" si="15"/>
        <v>8.9603495717722073</v>
      </c>
      <c r="BS65" s="25">
        <f t="shared" si="16"/>
        <v>12.55004188869782</v>
      </c>
      <c r="BT65" s="25">
        <f t="shared" si="17"/>
        <v>14.863251370279764</v>
      </c>
      <c r="BU65" s="25">
        <f t="shared" si="18"/>
        <v>80.83315497025464</v>
      </c>
      <c r="BV65" s="26">
        <f t="shared" si="21"/>
        <v>135.02769788404333</v>
      </c>
      <c r="BW65">
        <v>57</v>
      </c>
      <c r="BX65" s="1">
        <f t="shared" si="19"/>
        <v>-78.027697884043334</v>
      </c>
      <c r="BY65" s="29">
        <f t="shared" si="22"/>
        <v>-57.786438713522735</v>
      </c>
      <c r="BZ65" s="55">
        <f t="shared" si="20"/>
        <v>-139.60737279605618</v>
      </c>
    </row>
    <row r="66" spans="1:78" x14ac:dyDescent="0.3">
      <c r="A66" t="s">
        <v>79</v>
      </c>
      <c r="B66" s="1">
        <v>10458</v>
      </c>
      <c r="C66" s="1">
        <v>11130</v>
      </c>
      <c r="D66" s="1">
        <v>9553</v>
      </c>
      <c r="E66" s="1">
        <v>10236</v>
      </c>
      <c r="F66" s="1">
        <v>12364</v>
      </c>
      <c r="G66" s="1">
        <v>12333</v>
      </c>
      <c r="H66" s="1">
        <v>13896</v>
      </c>
      <c r="I66" s="1">
        <v>14665</v>
      </c>
      <c r="J66" s="1">
        <v>13615</v>
      </c>
      <c r="K66" s="1">
        <v>11797</v>
      </c>
      <c r="L66" s="1">
        <v>11309</v>
      </c>
      <c r="M66" s="1">
        <v>10673</v>
      </c>
      <c r="N66" s="1">
        <v>9525</v>
      </c>
      <c r="O66" s="1">
        <v>7410</v>
      </c>
      <c r="P66" s="1">
        <v>5327</v>
      </c>
      <c r="Q66" s="1">
        <v>6941</v>
      </c>
      <c r="R66" s="1">
        <v>171232</v>
      </c>
      <c r="S66" s="7">
        <v>1.9656882886423643E-2</v>
      </c>
      <c r="T66" s="11">
        <v>0.67526543639947356</v>
      </c>
      <c r="U66" s="6">
        <v>0.70476941269215609</v>
      </c>
      <c r="V66" s="6">
        <v>0.65265947378383493</v>
      </c>
      <c r="W66" s="6">
        <v>0.62776362291444066</v>
      </c>
      <c r="X66" s="6">
        <v>0.63035892323030907</v>
      </c>
      <c r="Y66" s="6">
        <v>0.6516901112744069</v>
      </c>
      <c r="Z66" s="6">
        <v>0.66132533197139942</v>
      </c>
      <c r="AA66" s="6">
        <v>0.66424743946279585</v>
      </c>
      <c r="AB66" s="6">
        <v>0.65487482506608619</v>
      </c>
      <c r="AC66" s="6">
        <v>0.66301634592157177</v>
      </c>
      <c r="AD66" s="6">
        <v>0.69211388259007312</v>
      </c>
      <c r="AE66" s="6">
        <v>0.69457449738364085</v>
      </c>
      <c r="AF66" s="6">
        <v>0.70844163182280484</v>
      </c>
      <c r="AG66" s="6">
        <v>0.72184551886792447</v>
      </c>
      <c r="AH66" s="6">
        <v>0.73227706682916915</v>
      </c>
      <c r="AI66" s="6">
        <v>0.75378690629011558</v>
      </c>
      <c r="AJ66" s="6">
        <v>0.7760110611821639</v>
      </c>
      <c r="AK66" s="1">
        <f t="shared" si="23"/>
        <v>115627.05120555466</v>
      </c>
      <c r="AL66">
        <v>117</v>
      </c>
      <c r="AM66" s="42">
        <f t="shared" si="2"/>
        <v>101.18739410901745</v>
      </c>
      <c r="AN66" s="1">
        <v>7370.4785179345681</v>
      </c>
      <c r="AO66" s="1">
        <v>7264.0999432140825</v>
      </c>
      <c r="AP66" s="1">
        <v>5997.025889701652</v>
      </c>
      <c r="AQ66" s="1">
        <v>6452.3539381854434</v>
      </c>
      <c r="AR66" s="1">
        <v>8057.4965357967667</v>
      </c>
      <c r="AS66" s="1">
        <v>8156.1253192032691</v>
      </c>
      <c r="AT66" s="1">
        <v>9230.3824187750106</v>
      </c>
      <c r="AU66" s="1">
        <v>9603.7393095941534</v>
      </c>
      <c r="AV66" s="1">
        <v>9026.9675497221997</v>
      </c>
      <c r="AW66" s="1">
        <v>8164.8674729150925</v>
      </c>
      <c r="AX66" s="1">
        <v>7854.9429909115943</v>
      </c>
      <c r="AY66" s="1">
        <v>7561.1975364447962</v>
      </c>
      <c r="AZ66" s="1">
        <v>6875.5785672169804</v>
      </c>
      <c r="BA66" s="1">
        <v>5426.1730652041433</v>
      </c>
      <c r="BB66" s="1">
        <v>4015.4228498074458</v>
      </c>
      <c r="BC66" s="1">
        <v>5386.2927756653999</v>
      </c>
      <c r="BD66" s="1">
        <v>116443.14468029262</v>
      </c>
      <c r="BE66" s="47"/>
      <c r="BF66" s="25">
        <f t="shared" si="3"/>
        <v>0.30676614836547622</v>
      </c>
      <c r="BG66" s="25">
        <f t="shared" si="4"/>
        <v>9.0425080953409856E-2</v>
      </c>
      <c r="BH66" s="25">
        <f t="shared" si="5"/>
        <v>7.9098464886041539E-2</v>
      </c>
      <c r="BI66" s="25">
        <f t="shared" si="6"/>
        <v>0.24937630584248294</v>
      </c>
      <c r="BJ66" s="25">
        <f t="shared" si="7"/>
        <v>0.53788181853844053</v>
      </c>
      <c r="BK66" s="25">
        <f t="shared" si="8"/>
        <v>0.74987701656454653</v>
      </c>
      <c r="BL66" s="25">
        <f t="shared" si="9"/>
        <v>1.577390539501488</v>
      </c>
      <c r="BM66" s="25">
        <f t="shared" si="10"/>
        <v>2.5327968088636879</v>
      </c>
      <c r="BN66" s="25">
        <f t="shared" si="11"/>
        <v>3.5917432192621188</v>
      </c>
      <c r="BO66" s="25">
        <f t="shared" si="12"/>
        <v>4.8312071467458413</v>
      </c>
      <c r="BP66" s="25">
        <f t="shared" si="13"/>
        <v>8.2016609205901467</v>
      </c>
      <c r="BQ66" s="25">
        <f t="shared" si="14"/>
        <v>11.986184746582783</v>
      </c>
      <c r="BR66" s="25">
        <f t="shared" si="15"/>
        <v>16.700067282773862</v>
      </c>
      <c r="BS66" s="25">
        <f t="shared" si="16"/>
        <v>19.817670155746864</v>
      </c>
      <c r="BT66" s="25">
        <f t="shared" si="17"/>
        <v>22.084896345609259</v>
      </c>
      <c r="BU66" s="25">
        <f t="shared" si="18"/>
        <v>85.045278451527835</v>
      </c>
      <c r="BV66" s="26">
        <f t="shared" si="21"/>
        <v>178.38232045235429</v>
      </c>
      <c r="BW66">
        <v>117</v>
      </c>
      <c r="BX66" s="1">
        <f t="shared" si="19"/>
        <v>-61.382320452354293</v>
      </c>
      <c r="BY66" s="29">
        <f t="shared" si="22"/>
        <v>-34.410540403722031</v>
      </c>
      <c r="BZ66" s="55">
        <f t="shared" si="20"/>
        <v>-52.714413219332194</v>
      </c>
    </row>
    <row r="67" spans="1:78" x14ac:dyDescent="0.3">
      <c r="A67" t="s">
        <v>80</v>
      </c>
      <c r="B67" s="1">
        <v>5207</v>
      </c>
      <c r="C67" s="1">
        <v>5504</v>
      </c>
      <c r="D67" s="1">
        <v>4934</v>
      </c>
      <c r="E67" s="1">
        <v>5440</v>
      </c>
      <c r="F67" s="1">
        <v>6800</v>
      </c>
      <c r="G67" s="1">
        <v>6531</v>
      </c>
      <c r="H67" s="1">
        <v>7426</v>
      </c>
      <c r="I67" s="1">
        <v>7654</v>
      </c>
      <c r="J67" s="1">
        <v>6709</v>
      </c>
      <c r="K67" s="1">
        <v>5939</v>
      </c>
      <c r="L67" s="1">
        <v>5864</v>
      </c>
      <c r="M67" s="1">
        <v>5583</v>
      </c>
      <c r="N67" s="1">
        <v>5227</v>
      </c>
      <c r="O67" s="1">
        <v>4006</v>
      </c>
      <c r="P67" s="1">
        <v>2944</v>
      </c>
      <c r="Q67" s="1">
        <v>4006</v>
      </c>
      <c r="R67" s="1">
        <v>89774</v>
      </c>
      <c r="S67" s="7">
        <v>-4.3879268110848413E-2</v>
      </c>
      <c r="T67" s="11">
        <v>0.62471510426651333</v>
      </c>
      <c r="U67" s="6">
        <v>0.6442063203777697</v>
      </c>
      <c r="V67" s="6">
        <v>0.61820330969267134</v>
      </c>
      <c r="W67" s="6">
        <v>0.5899219304471256</v>
      </c>
      <c r="X67" s="6">
        <v>0.61098803721754547</v>
      </c>
      <c r="Y67" s="6">
        <v>0.61187725183252573</v>
      </c>
      <c r="Z67" s="6">
        <v>0.6167406023815083</v>
      </c>
      <c r="AA67" s="6">
        <v>0.61104567464991488</v>
      </c>
      <c r="AB67" s="6">
        <v>0.62076023391812862</v>
      </c>
      <c r="AC67" s="6">
        <v>0.6278693349028841</v>
      </c>
      <c r="AD67" s="6">
        <v>0.63947128532360986</v>
      </c>
      <c r="AE67" s="6">
        <v>0.62591298825023822</v>
      </c>
      <c r="AF67" s="6">
        <v>0.64091899386017037</v>
      </c>
      <c r="AG67" s="6">
        <v>0.64595485670809027</v>
      </c>
      <c r="AH67" s="6">
        <v>0.64247130317353141</v>
      </c>
      <c r="AI67" s="6">
        <v>0.64936657131181041</v>
      </c>
      <c r="AJ67" s="6">
        <v>0.67299396031061265</v>
      </c>
      <c r="AK67" s="1">
        <f t="shared" ref="AK67:AK99" si="24">R67*T67</f>
        <v>56083.17377042197</v>
      </c>
      <c r="AL67">
        <v>84</v>
      </c>
      <c r="AM67" s="42">
        <f t="shared" si="2"/>
        <v>149.77754351751977</v>
      </c>
      <c r="AN67" s="1">
        <v>3354.3823102070469</v>
      </c>
      <c r="AO67" s="1">
        <v>3402.5910165484629</v>
      </c>
      <c r="AP67" s="1">
        <v>2910.6748048261179</v>
      </c>
      <c r="AQ67" s="1">
        <v>3323.7749224634472</v>
      </c>
      <c r="AR67" s="1">
        <v>4160.7653124611752</v>
      </c>
      <c r="AS67" s="1">
        <v>4027.9328741536306</v>
      </c>
      <c r="AT67" s="1">
        <v>4537.6251799502679</v>
      </c>
      <c r="AU67" s="1">
        <v>4751.2988304093569</v>
      </c>
      <c r="AV67" s="1">
        <v>4212.3753678634494</v>
      </c>
      <c r="AW67" s="1">
        <v>3797.8199635369187</v>
      </c>
      <c r="AX67" s="1">
        <v>3670.3537630993969</v>
      </c>
      <c r="AY67" s="1">
        <v>3578.2507427213313</v>
      </c>
      <c r="AZ67" s="1">
        <v>3376.406036013188</v>
      </c>
      <c r="BA67" s="1">
        <v>2573.7400405131666</v>
      </c>
      <c r="BB67" s="1">
        <v>1911.7351859419698</v>
      </c>
      <c r="BC67" s="1">
        <v>2696.0138050043142</v>
      </c>
      <c r="BD67" s="1">
        <v>56285.74015571324</v>
      </c>
      <c r="BE67" s="47"/>
      <c r="BF67" s="25">
        <f t="shared" si="3"/>
        <v>0.13961250127025185</v>
      </c>
      <c r="BG67" s="25">
        <f t="shared" si="4"/>
        <v>4.2356185973207248E-2</v>
      </c>
      <c r="BH67" s="25">
        <f t="shared" si="5"/>
        <v>3.8390681160737537E-2</v>
      </c>
      <c r="BI67" s="25">
        <f t="shared" si="6"/>
        <v>0.12846020530747851</v>
      </c>
      <c r="BJ67" s="25">
        <f t="shared" si="7"/>
        <v>0.27775376667375445</v>
      </c>
      <c r="BK67" s="25">
        <f t="shared" si="8"/>
        <v>0.37032955826230934</v>
      </c>
      <c r="BL67" s="25">
        <f t="shared" si="9"/>
        <v>0.77543992284635965</v>
      </c>
      <c r="BM67" s="25">
        <f t="shared" si="10"/>
        <v>1.2530613470105887</v>
      </c>
      <c r="BN67" s="25">
        <f t="shared" si="11"/>
        <v>1.676063482135363</v>
      </c>
      <c r="BO67" s="25">
        <f t="shared" si="12"/>
        <v>2.2471956845299301</v>
      </c>
      <c r="BP67" s="25">
        <f t="shared" si="13"/>
        <v>3.8323635268115099</v>
      </c>
      <c r="BQ67" s="25">
        <f t="shared" si="14"/>
        <v>5.6723256157676332</v>
      </c>
      <c r="BR67" s="25">
        <f t="shared" si="15"/>
        <v>8.2009400989519055</v>
      </c>
      <c r="BS67" s="25">
        <f t="shared" si="16"/>
        <v>9.3999086606002997</v>
      </c>
      <c r="BT67" s="25">
        <f t="shared" si="17"/>
        <v>10.514577169327776</v>
      </c>
      <c r="BU67" s="25">
        <f t="shared" si="18"/>
        <v>42.567913462043528</v>
      </c>
      <c r="BV67" s="26">
        <f t="shared" si="21"/>
        <v>87.136691868672642</v>
      </c>
      <c r="BW67">
        <v>84</v>
      </c>
      <c r="BX67" s="1">
        <f t="shared" si="19"/>
        <v>-3.1366918686726422</v>
      </c>
      <c r="BY67" s="29">
        <f t="shared" si="22"/>
        <v>-3.5997371502237909</v>
      </c>
      <c r="BZ67" s="55">
        <f t="shared" si="20"/>
        <v>-5.5728002509961749</v>
      </c>
    </row>
    <row r="68" spans="1:78" x14ac:dyDescent="0.3">
      <c r="A68" t="s">
        <v>81</v>
      </c>
      <c r="B68" s="1">
        <v>7834</v>
      </c>
      <c r="C68" s="1">
        <v>8328</v>
      </c>
      <c r="D68" s="1">
        <v>6523</v>
      </c>
      <c r="E68" s="1">
        <v>7527</v>
      </c>
      <c r="F68" s="1">
        <v>8349</v>
      </c>
      <c r="G68" s="1">
        <v>8126</v>
      </c>
      <c r="H68" s="1">
        <v>8604</v>
      </c>
      <c r="I68" s="1">
        <v>9417</v>
      </c>
      <c r="J68" s="1">
        <v>9108</v>
      </c>
      <c r="K68" s="1">
        <v>7656</v>
      </c>
      <c r="L68" s="1">
        <v>6559</v>
      </c>
      <c r="M68" s="1">
        <v>5394</v>
      </c>
      <c r="N68" s="1">
        <v>4677</v>
      </c>
      <c r="O68" s="1">
        <v>3777</v>
      </c>
      <c r="P68" s="1">
        <v>2740</v>
      </c>
      <c r="Q68" s="1">
        <v>2807</v>
      </c>
      <c r="R68" s="1">
        <v>107426</v>
      </c>
      <c r="S68" s="7">
        <v>7.2501098198953784E-2</v>
      </c>
      <c r="T68" s="11">
        <v>0.51645301705203461</v>
      </c>
      <c r="U68" s="6">
        <v>0.57245440183828811</v>
      </c>
      <c r="V68" s="6">
        <v>0.50682286302780644</v>
      </c>
      <c r="W68" s="6">
        <v>0.47280233122875182</v>
      </c>
      <c r="X68" s="6">
        <v>0.48129958443520965</v>
      </c>
      <c r="Y68" s="6">
        <v>0.49898419864559818</v>
      </c>
      <c r="Z68" s="6">
        <v>0.51234261921284818</v>
      </c>
      <c r="AA68" s="6">
        <v>0.50050720227226619</v>
      </c>
      <c r="AB68" s="6">
        <v>0.50071925197794298</v>
      </c>
      <c r="AC68" s="6">
        <v>0.51333703806612951</v>
      </c>
      <c r="AD68" s="6">
        <v>0.53007643735460286</v>
      </c>
      <c r="AE68" s="6">
        <v>0.54497751124437777</v>
      </c>
      <c r="AF68" s="6">
        <v>0.55886935232584023</v>
      </c>
      <c r="AG68" s="6">
        <v>0.54809907834101379</v>
      </c>
      <c r="AH68" s="6">
        <v>0.53842869342442357</v>
      </c>
      <c r="AI68" s="6">
        <v>0.5723997280761387</v>
      </c>
      <c r="AJ68" s="6">
        <v>0.60764474423833614</v>
      </c>
      <c r="AK68" s="1">
        <f t="shared" si="24"/>
        <v>55480.481809831872</v>
      </c>
      <c r="AL68">
        <v>67</v>
      </c>
      <c r="AM68" s="42">
        <f t="shared" ref="AM68:AM99" si="25">100000*AL68/AK68</f>
        <v>120.76319061116502</v>
      </c>
      <c r="AN68" s="1">
        <v>4484.6077840011494</v>
      </c>
      <c r="AO68" s="1">
        <v>4220.8208032955717</v>
      </c>
      <c r="AP68" s="1">
        <v>3084.0896066051482</v>
      </c>
      <c r="AQ68" s="1">
        <v>3622.7419720438229</v>
      </c>
      <c r="AR68" s="1">
        <v>4166.0190744920992</v>
      </c>
      <c r="AS68" s="1">
        <v>4163.2961237236041</v>
      </c>
      <c r="AT68" s="1">
        <v>4306.363968350578</v>
      </c>
      <c r="AU68" s="1">
        <v>4715.2731958762888</v>
      </c>
      <c r="AV68" s="1">
        <v>4675.4737427063073</v>
      </c>
      <c r="AW68" s="1">
        <v>4058.2652043868393</v>
      </c>
      <c r="AX68" s="1">
        <v>3574.5074962518738</v>
      </c>
      <c r="AY68" s="1">
        <v>3014.541286445582</v>
      </c>
      <c r="AZ68" s="1">
        <v>2563.4593894009213</v>
      </c>
      <c r="BA68" s="1">
        <v>2033.6451750640479</v>
      </c>
      <c r="BB68" s="1">
        <v>1568.3752549286201</v>
      </c>
      <c r="BC68" s="1">
        <v>1705.6587970770095</v>
      </c>
      <c r="BD68" s="1">
        <v>55957.13887464947</v>
      </c>
      <c r="BE68" s="47"/>
      <c r="BF68" s="25">
        <f t="shared" ref="BF68:BF99" si="26">BF$105*AN68/100000</f>
        <v>0.1866535332109463</v>
      </c>
      <c r="BG68" s="25">
        <f t="shared" ref="BG68:BG99" si="27">BG$105*AO68/100000</f>
        <v>5.254168662483534E-2</v>
      </c>
      <c r="BH68" s="25">
        <f t="shared" ref="BH68:BH99" si="28">BH$105*AP68/100000</f>
        <v>4.0677955696736059E-2</v>
      </c>
      <c r="BI68" s="25">
        <f t="shared" ref="BI68:BI99" si="29">BI$105*AQ68/100000</f>
        <v>0.14001494937564835</v>
      </c>
      <c r="BJ68" s="25">
        <f t="shared" ref="BJ68:BJ99" si="30">BJ$105*AR68/100000</f>
        <v>0.27810448392976655</v>
      </c>
      <c r="BK68" s="25">
        <f t="shared" ref="BK68:BK99" si="31">BK$105*AS68/100000</f>
        <v>0.38277490280612386</v>
      </c>
      <c r="BL68" s="25">
        <f t="shared" ref="BL68:BL99" si="32">BL$105*AT68/100000</f>
        <v>0.73591943162716544</v>
      </c>
      <c r="BM68" s="25">
        <f t="shared" ref="BM68:BM99" si="33">BM$105*AU68/100000</f>
        <v>1.2435602965091983</v>
      </c>
      <c r="BN68" s="25">
        <f t="shared" ref="BN68:BN99" si="34">BN$105*AV68/100000</f>
        <v>1.8603258535830516</v>
      </c>
      <c r="BO68" s="25">
        <f t="shared" ref="BO68:BO99" si="35">BO$105*AW68/100000</f>
        <v>2.4013028899566025</v>
      </c>
      <c r="BP68" s="25">
        <f t="shared" ref="BP68:BP99" si="36">BP$105*AX68/100000</f>
        <v>3.7322865966418926</v>
      </c>
      <c r="BQ68" s="25">
        <f t="shared" ref="BQ68:BQ99" si="37">BQ$105*AY68/100000</f>
        <v>4.7787203827672258</v>
      </c>
      <c r="BR68" s="25">
        <f t="shared" ref="BR68:BR99" si="38">BR$105*AZ68/100000</f>
        <v>6.2263770039329094</v>
      </c>
      <c r="BS68" s="25">
        <f t="shared" ref="BS68:BS99" si="39">BS$105*BA68/100000</f>
        <v>7.4273541976916544</v>
      </c>
      <c r="BT68" s="25">
        <f t="shared" ref="BT68:BT99" si="40">BT$105*BB68/100000</f>
        <v>8.6260915056002272</v>
      </c>
      <c r="BU68" s="25">
        <f t="shared" ref="BU68:BU99" si="41">BU$105*BC68/100000</f>
        <v>26.93099565550304</v>
      </c>
      <c r="BV68" s="26">
        <f t="shared" si="21"/>
        <v>65.043701325457022</v>
      </c>
      <c r="BW68">
        <v>67</v>
      </c>
      <c r="BX68" s="1">
        <f t="shared" ref="BX68:BX99" si="42">BW68-BV68</f>
        <v>1.9562986745429782</v>
      </c>
      <c r="BY68" s="29">
        <f t="shared" si="22"/>
        <v>3.0076681287774676</v>
      </c>
      <c r="BZ68" s="55">
        <f t="shared" ref="BZ68:BZ99" si="43">BX68*100000/BD68</f>
        <v>3.4960662998251495</v>
      </c>
    </row>
    <row r="69" spans="1:78" x14ac:dyDescent="0.3">
      <c r="A69" t="s">
        <v>82</v>
      </c>
      <c r="B69" s="1">
        <v>3329</v>
      </c>
      <c r="C69" s="1">
        <v>3759</v>
      </c>
      <c r="D69" s="1">
        <v>2469</v>
      </c>
      <c r="E69" s="1">
        <v>2277</v>
      </c>
      <c r="F69" s="1">
        <v>2568</v>
      </c>
      <c r="G69" s="1">
        <v>3293</v>
      </c>
      <c r="H69" s="1">
        <v>6095</v>
      </c>
      <c r="I69" s="1">
        <v>7232</v>
      </c>
      <c r="J69" s="1">
        <v>6226</v>
      </c>
      <c r="K69" s="1">
        <v>5137</v>
      </c>
      <c r="L69" s="1">
        <v>4491</v>
      </c>
      <c r="M69" s="1">
        <v>3898</v>
      </c>
      <c r="N69" s="1">
        <v>3435</v>
      </c>
      <c r="O69" s="1">
        <v>2744</v>
      </c>
      <c r="P69" s="1">
        <v>2068</v>
      </c>
      <c r="Q69" s="1">
        <v>2811</v>
      </c>
      <c r="R69" s="1">
        <v>61832</v>
      </c>
      <c r="S69" s="7">
        <v>8.5133641038240837E-2</v>
      </c>
      <c r="T69" s="11">
        <v>0.65558695003597689</v>
      </c>
      <c r="U69" s="6">
        <v>0.62813021702838068</v>
      </c>
      <c r="V69" s="6">
        <v>0.61513002364066194</v>
      </c>
      <c r="W69" s="6">
        <v>0.59429335711101205</v>
      </c>
      <c r="X69" s="6">
        <v>0.59097320169252465</v>
      </c>
      <c r="Y69" s="6">
        <v>0.61001913376239347</v>
      </c>
      <c r="Z69" s="6">
        <v>0.64595130237825593</v>
      </c>
      <c r="AA69" s="6">
        <v>0.63953866146848604</v>
      </c>
      <c r="AB69" s="6">
        <v>0.62079034455908122</v>
      </c>
      <c r="AC69" s="6">
        <v>0.64027198947137531</v>
      </c>
      <c r="AD69" s="6">
        <v>0.65776458951533134</v>
      </c>
      <c r="AE69" s="6">
        <v>0.66884353741496594</v>
      </c>
      <c r="AF69" s="6">
        <v>0.70065359477124178</v>
      </c>
      <c r="AG69" s="6">
        <v>0.71393543114017166</v>
      </c>
      <c r="AH69" s="6">
        <v>0.74972253052164262</v>
      </c>
      <c r="AI69" s="6">
        <v>0.8155410312273057</v>
      </c>
      <c r="AJ69" s="6">
        <v>0.83713916415338219</v>
      </c>
      <c r="AK69" s="1">
        <f t="shared" si="24"/>
        <v>40536.252294624523</v>
      </c>
      <c r="AL69">
        <v>49</v>
      </c>
      <c r="AM69" s="42">
        <f t="shared" si="25"/>
        <v>120.87945290023234</v>
      </c>
      <c r="AN69" s="1">
        <v>2091.0454924874794</v>
      </c>
      <c r="AO69" s="1">
        <v>2312.2737588652481</v>
      </c>
      <c r="AP69" s="1">
        <v>1467.3102987070888</v>
      </c>
      <c r="AQ69" s="1">
        <v>1345.6459802538786</v>
      </c>
      <c r="AR69" s="1">
        <v>1566.5291355018264</v>
      </c>
      <c r="AS69" s="1">
        <v>2127.1176387315968</v>
      </c>
      <c r="AT69" s="1">
        <v>3897.9881416504222</v>
      </c>
      <c r="AU69" s="1">
        <v>4489.5557718512755</v>
      </c>
      <c r="AV69" s="1">
        <v>3986.3334064487826</v>
      </c>
      <c r="AW69" s="1">
        <v>3378.9366963402572</v>
      </c>
      <c r="AX69" s="1">
        <v>3003.7763265306121</v>
      </c>
      <c r="AY69" s="1">
        <v>2731.1477124183007</v>
      </c>
      <c r="AZ69" s="1">
        <v>2452.3682059664898</v>
      </c>
      <c r="BA69" s="1">
        <v>2057.2386237513874</v>
      </c>
      <c r="BB69" s="1">
        <v>1686.5388525780681</v>
      </c>
      <c r="BC69" s="1">
        <v>2353.1981904351574</v>
      </c>
      <c r="BD69" s="1">
        <v>40947.004232517866</v>
      </c>
      <c r="BE69" s="47"/>
      <c r="BF69" s="25">
        <f t="shared" si="26"/>
        <v>8.703125180088464E-2</v>
      </c>
      <c r="BG69" s="25">
        <f t="shared" si="27"/>
        <v>2.8783681869239568E-2</v>
      </c>
      <c r="BH69" s="25">
        <f t="shared" si="28"/>
        <v>1.9353258477425681E-2</v>
      </c>
      <c r="BI69" s="25">
        <f t="shared" si="29"/>
        <v>5.2007721018148288E-2</v>
      </c>
      <c r="BJ69" s="25">
        <f t="shared" si="30"/>
        <v>0.10457435959838762</v>
      </c>
      <c r="BK69" s="25">
        <f t="shared" si="31"/>
        <v>0.1955679402152305</v>
      </c>
      <c r="BL69" s="25">
        <f t="shared" si="32"/>
        <v>0.66613162258821845</v>
      </c>
      <c r="BM69" s="25">
        <f t="shared" si="33"/>
        <v>1.1840317782054621</v>
      </c>
      <c r="BN69" s="25">
        <f t="shared" si="34"/>
        <v>1.5861235684591672</v>
      </c>
      <c r="BO69" s="25">
        <f t="shared" si="35"/>
        <v>1.9993396304242246</v>
      </c>
      <c r="BP69" s="25">
        <f t="shared" si="36"/>
        <v>3.1363632988812893</v>
      </c>
      <c r="BQ69" s="25">
        <f t="shared" si="37"/>
        <v>4.329478352267051</v>
      </c>
      <c r="BR69" s="25">
        <f t="shared" si="38"/>
        <v>5.9565480404877391</v>
      </c>
      <c r="BS69" s="25">
        <f t="shared" si="39"/>
        <v>7.5135230644608617</v>
      </c>
      <c r="BT69" s="25">
        <f t="shared" si="40"/>
        <v>9.2759933723581671</v>
      </c>
      <c r="BU69" s="25">
        <f t="shared" si="41"/>
        <v>37.155127597471967</v>
      </c>
      <c r="BV69" s="26">
        <f t="shared" si="21"/>
        <v>73.289978538583455</v>
      </c>
      <c r="BW69">
        <v>49</v>
      </c>
      <c r="BX69" s="1">
        <f t="shared" si="42"/>
        <v>-24.289978538583455</v>
      </c>
      <c r="BY69" s="29">
        <f t="shared" si="22"/>
        <v>-33.142291787950263</v>
      </c>
      <c r="BZ69" s="55">
        <f t="shared" si="43"/>
        <v>-59.320526602270178</v>
      </c>
    </row>
    <row r="70" spans="1:78" x14ac:dyDescent="0.3">
      <c r="A70" t="s">
        <v>83</v>
      </c>
      <c r="B70" s="1">
        <v>9140</v>
      </c>
      <c r="C70" s="1">
        <v>9965</v>
      </c>
      <c r="D70" s="1">
        <v>6716</v>
      </c>
      <c r="E70" s="1">
        <v>7457</v>
      </c>
      <c r="F70" s="1">
        <v>8580</v>
      </c>
      <c r="G70" s="1">
        <v>8486</v>
      </c>
      <c r="H70" s="1">
        <v>10186</v>
      </c>
      <c r="I70" s="1">
        <v>10969</v>
      </c>
      <c r="J70" s="1">
        <v>10103</v>
      </c>
      <c r="K70" s="1">
        <v>8563</v>
      </c>
      <c r="L70" s="1">
        <v>7903</v>
      </c>
      <c r="M70" s="1">
        <v>7105</v>
      </c>
      <c r="N70" s="1">
        <v>6139</v>
      </c>
      <c r="O70" s="1">
        <v>4655</v>
      </c>
      <c r="P70" s="1">
        <v>3421</v>
      </c>
      <c r="Q70" s="1">
        <v>4323</v>
      </c>
      <c r="R70" s="1">
        <v>123711</v>
      </c>
      <c r="S70" s="7">
        <v>4.4336014992529149E-2</v>
      </c>
      <c r="T70" s="11">
        <v>0.63354409542542145</v>
      </c>
      <c r="U70" s="6">
        <v>0.65266913681899275</v>
      </c>
      <c r="V70" s="6">
        <v>0.59466019417475724</v>
      </c>
      <c r="W70" s="6">
        <v>0.57589493258949331</v>
      </c>
      <c r="X70" s="6">
        <v>0.58199052132701423</v>
      </c>
      <c r="Y70" s="6">
        <v>0.60403755868544606</v>
      </c>
      <c r="Z70" s="6">
        <v>0.62893187552565177</v>
      </c>
      <c r="AA70" s="6">
        <v>0.63775694194013699</v>
      </c>
      <c r="AB70" s="6">
        <v>0.63715881547054487</v>
      </c>
      <c r="AC70" s="6">
        <v>0.63702359346642468</v>
      </c>
      <c r="AD70" s="6">
        <v>0.6606211180124224</v>
      </c>
      <c r="AE70" s="6">
        <v>0.67289063596799104</v>
      </c>
      <c r="AF70" s="6">
        <v>0.66997870830376149</v>
      </c>
      <c r="AG70" s="6">
        <v>0.68532423208191129</v>
      </c>
      <c r="AH70" s="6">
        <v>0.66785022595222721</v>
      </c>
      <c r="AI70" s="6">
        <v>0.66903633491311221</v>
      </c>
      <c r="AJ70" s="6">
        <v>0.69764805894020965</v>
      </c>
      <c r="AK70" s="1">
        <f t="shared" si="24"/>
        <v>78376.373589174313</v>
      </c>
      <c r="AL70">
        <v>79</v>
      </c>
      <c r="AM70" s="42">
        <f t="shared" si="25"/>
        <v>100.79568163499698</v>
      </c>
      <c r="AN70" s="1">
        <v>5965.3959105255935</v>
      </c>
      <c r="AO70" s="1">
        <v>5925.788834951456</v>
      </c>
      <c r="AP70" s="1">
        <v>3867.7103672710373</v>
      </c>
      <c r="AQ70" s="1">
        <v>4339.9033175355453</v>
      </c>
      <c r="AR70" s="1">
        <v>5182.6422535211268</v>
      </c>
      <c r="AS70" s="1">
        <v>5337.1158957106809</v>
      </c>
      <c r="AT70" s="1">
        <v>6496.1922106022357</v>
      </c>
      <c r="AU70" s="1">
        <v>6988.9950468964071</v>
      </c>
      <c r="AV70" s="1">
        <v>6435.8493647912883</v>
      </c>
      <c r="AW70" s="1">
        <v>5656.8986335403733</v>
      </c>
      <c r="AX70" s="1">
        <v>5317.8546960550329</v>
      </c>
      <c r="AY70" s="1">
        <v>4760.1987224982258</v>
      </c>
      <c r="AZ70" s="1">
        <v>4207.2054607508535</v>
      </c>
      <c r="BA70" s="1">
        <v>3108.8428018076174</v>
      </c>
      <c r="BB70" s="1">
        <v>2288.7733017377568</v>
      </c>
      <c r="BC70" s="1">
        <v>3015.9325587985263</v>
      </c>
      <c r="BD70" s="1">
        <v>78895.29937699376</v>
      </c>
      <c r="BE70" s="47"/>
      <c r="BF70" s="25">
        <f t="shared" si="26"/>
        <v>0.24828530773059165</v>
      </c>
      <c r="BG70" s="25">
        <f t="shared" si="27"/>
        <v>7.3765495973642847E-2</v>
      </c>
      <c r="BH70" s="25">
        <f t="shared" si="28"/>
        <v>5.1013612130693463E-2</v>
      </c>
      <c r="BI70" s="25">
        <f t="shared" si="29"/>
        <v>0.16773243802321708</v>
      </c>
      <c r="BJ70" s="25">
        <f t="shared" si="30"/>
        <v>0.34596962316688712</v>
      </c>
      <c r="BK70" s="25">
        <f t="shared" si="31"/>
        <v>0.49069630349006155</v>
      </c>
      <c r="BL70" s="25">
        <f t="shared" si="32"/>
        <v>1.1101416681224716</v>
      </c>
      <c r="BM70" s="25">
        <f t="shared" si="33"/>
        <v>1.8432095854850314</v>
      </c>
      <c r="BN70" s="25">
        <f t="shared" si="34"/>
        <v>2.5607623145707334</v>
      </c>
      <c r="BO70" s="25">
        <f t="shared" si="35"/>
        <v>3.3472250710052944</v>
      </c>
      <c r="BP70" s="25">
        <f t="shared" si="36"/>
        <v>5.5525853074268658</v>
      </c>
      <c r="BQ70" s="25">
        <f t="shared" si="37"/>
        <v>7.5459768169393131</v>
      </c>
      <c r="BR70" s="25">
        <f t="shared" si="38"/>
        <v>10.218865740549912</v>
      </c>
      <c r="BS70" s="25">
        <f t="shared" si="39"/>
        <v>11.354230775898296</v>
      </c>
      <c r="BT70" s="25">
        <f t="shared" si="40"/>
        <v>12.588293442096678</v>
      </c>
      <c r="BU70" s="25">
        <f t="shared" si="41"/>
        <v>47.619176108072537</v>
      </c>
      <c r="BV70" s="26">
        <f t="shared" ref="BV70:BV99" si="44">SUM(BF70:BU70)</f>
        <v>105.11792961068222</v>
      </c>
      <c r="BW70">
        <v>79</v>
      </c>
      <c r="BX70" s="1">
        <f t="shared" si="42"/>
        <v>-26.117929610682225</v>
      </c>
      <c r="BY70" s="29">
        <f t="shared" ref="BY70:BY99" si="45">100*BX70/BV70</f>
        <v>-24.846312810205966</v>
      </c>
      <c r="BZ70" s="55">
        <f t="shared" si="43"/>
        <v>-33.104544652121994</v>
      </c>
    </row>
    <row r="71" spans="1:78" x14ac:dyDescent="0.3">
      <c r="A71" t="s">
        <v>84</v>
      </c>
      <c r="B71" s="1">
        <v>15700</v>
      </c>
      <c r="C71" s="1">
        <v>16546</v>
      </c>
      <c r="D71" s="1">
        <v>15204</v>
      </c>
      <c r="E71" s="1">
        <v>16481</v>
      </c>
      <c r="F71" s="1">
        <v>19327</v>
      </c>
      <c r="G71" s="1">
        <v>19578</v>
      </c>
      <c r="H71" s="1">
        <v>22126</v>
      </c>
      <c r="I71" s="1">
        <v>23873</v>
      </c>
      <c r="J71" s="1">
        <v>21910</v>
      </c>
      <c r="K71" s="1">
        <v>18910</v>
      </c>
      <c r="L71" s="1">
        <v>17114</v>
      </c>
      <c r="M71" s="1">
        <v>15709</v>
      </c>
      <c r="N71" s="1">
        <v>13498</v>
      </c>
      <c r="O71" s="1">
        <v>10425</v>
      </c>
      <c r="P71" s="1">
        <v>7327</v>
      </c>
      <c r="Q71" s="1">
        <v>9893</v>
      </c>
      <c r="R71" s="1">
        <v>263621</v>
      </c>
      <c r="S71" s="7">
        <v>6.3626937151756602E-2</v>
      </c>
      <c r="T71" s="11">
        <v>0.6574554873694276</v>
      </c>
      <c r="U71" s="6">
        <v>0.69082434071898347</v>
      </c>
      <c r="V71" s="6">
        <v>0.63627534296467159</v>
      </c>
      <c r="W71" s="6">
        <v>0.60704132954296963</v>
      </c>
      <c r="X71" s="6">
        <v>0.61709070796460175</v>
      </c>
      <c r="Y71" s="6">
        <v>0.62627055997043057</v>
      </c>
      <c r="Z71" s="6">
        <v>0.63653791246889913</v>
      </c>
      <c r="AA71" s="6">
        <v>0.6370182865622136</v>
      </c>
      <c r="AB71" s="6">
        <v>0.63756268806419258</v>
      </c>
      <c r="AC71" s="6">
        <v>0.6451116243264049</v>
      </c>
      <c r="AD71" s="6">
        <v>0.67915607824596658</v>
      </c>
      <c r="AE71" s="6">
        <v>0.68247367361996114</v>
      </c>
      <c r="AF71" s="6">
        <v>0.70294462104734812</v>
      </c>
      <c r="AG71" s="6">
        <v>0.7156232374506486</v>
      </c>
      <c r="AH71" s="6">
        <v>0.7321901792673422</v>
      </c>
      <c r="AI71" s="6">
        <v>0.74386298763082781</v>
      </c>
      <c r="AJ71" s="6">
        <v>0.78811501597444089</v>
      </c>
      <c r="AK71" s="1">
        <f t="shared" si="24"/>
        <v>173319.07303581588</v>
      </c>
      <c r="AL71">
        <v>217</v>
      </c>
      <c r="AM71" s="42">
        <f t="shared" si="25"/>
        <v>125.20260822948066</v>
      </c>
      <c r="AN71" s="1">
        <v>10845.942149288041</v>
      </c>
      <c r="AO71" s="1">
        <v>10527.811824693455</v>
      </c>
      <c r="AP71" s="1">
        <v>9229.4563743713097</v>
      </c>
      <c r="AQ71" s="1">
        <v>10170.271957964602</v>
      </c>
      <c r="AR71" s="1">
        <v>12103.931112548511</v>
      </c>
      <c r="AS71" s="1">
        <v>12462.139250316108</v>
      </c>
      <c r="AT71" s="1">
        <v>14094.666608475538</v>
      </c>
      <c r="AU71" s="1">
        <v>15220.53405215647</v>
      </c>
      <c r="AV71" s="1">
        <v>14134.395688991532</v>
      </c>
      <c r="AW71" s="1">
        <v>12842.841439631227</v>
      </c>
      <c r="AX71" s="1">
        <v>11679.854450332015</v>
      </c>
      <c r="AY71" s="1">
        <v>11042.557052032791</v>
      </c>
      <c r="AZ71" s="1">
        <v>9659.4824591088545</v>
      </c>
      <c r="BA71" s="1">
        <v>7633.0826188620422</v>
      </c>
      <c r="BB71" s="1">
        <v>5450.2841103710753</v>
      </c>
      <c r="BC71" s="1">
        <v>7796.8218530351442</v>
      </c>
      <c r="BD71" s="1">
        <v>174894.07300217869</v>
      </c>
      <c r="BE71" s="47"/>
      <c r="BF71" s="25">
        <f t="shared" si="26"/>
        <v>0.45141816646448091</v>
      </c>
      <c r="BG71" s="25">
        <f t="shared" si="27"/>
        <v>0.13105246953540092</v>
      </c>
      <c r="BH71" s="25">
        <f t="shared" si="28"/>
        <v>0.1217329797090104</v>
      </c>
      <c r="BI71" s="25">
        <f t="shared" si="29"/>
        <v>0.39306970364428823</v>
      </c>
      <c r="BJ71" s="25">
        <f t="shared" si="30"/>
        <v>0.80800338533906835</v>
      </c>
      <c r="BK71" s="25">
        <f t="shared" si="31"/>
        <v>1.1457734445345489</v>
      </c>
      <c r="BL71" s="25">
        <f t="shared" si="32"/>
        <v>2.4086535916880694</v>
      </c>
      <c r="BM71" s="25">
        <f t="shared" si="33"/>
        <v>4.0141156307721682</v>
      </c>
      <c r="BN71" s="25">
        <f t="shared" si="34"/>
        <v>5.6239395560766567</v>
      </c>
      <c r="BO71" s="25">
        <f t="shared" si="35"/>
        <v>7.5991958906245021</v>
      </c>
      <c r="BP71" s="25">
        <f t="shared" si="36"/>
        <v>12.195404335118127</v>
      </c>
      <c r="BQ71" s="25">
        <f t="shared" si="37"/>
        <v>17.504916154138613</v>
      </c>
      <c r="BR71" s="25">
        <f t="shared" si="38"/>
        <v>23.461881121254741</v>
      </c>
      <c r="BS71" s="25">
        <f t="shared" si="39"/>
        <v>27.877826931508189</v>
      </c>
      <c r="BT71" s="25">
        <f t="shared" si="40"/>
        <v>29.976658532348218</v>
      </c>
      <c r="BU71" s="25">
        <f t="shared" si="41"/>
        <v>123.10561515037894</v>
      </c>
      <c r="BV71" s="26">
        <f t="shared" si="44"/>
        <v>256.819257043135</v>
      </c>
      <c r="BW71">
        <v>217</v>
      </c>
      <c r="BX71" s="1">
        <f t="shared" si="42"/>
        <v>-39.819257043134996</v>
      </c>
      <c r="BY71" s="29">
        <f t="shared" si="45"/>
        <v>-15.504778536310074</v>
      </c>
      <c r="BZ71" s="55">
        <f t="shared" si="43"/>
        <v>-22.767642356090001</v>
      </c>
    </row>
    <row r="72" spans="1:78" x14ac:dyDescent="0.3">
      <c r="A72" t="s">
        <v>85</v>
      </c>
      <c r="B72" s="1">
        <v>4633</v>
      </c>
      <c r="C72" s="1">
        <v>5054</v>
      </c>
      <c r="D72" s="1">
        <v>3644</v>
      </c>
      <c r="E72" s="1">
        <v>3544</v>
      </c>
      <c r="F72" s="1">
        <v>4147</v>
      </c>
      <c r="G72" s="1">
        <v>4995</v>
      </c>
      <c r="H72" s="1">
        <v>7761</v>
      </c>
      <c r="I72" s="1">
        <v>9271</v>
      </c>
      <c r="J72" s="1">
        <v>8234</v>
      </c>
      <c r="K72" s="1">
        <v>6746</v>
      </c>
      <c r="L72" s="1">
        <v>6204</v>
      </c>
      <c r="M72" s="1">
        <v>5749</v>
      </c>
      <c r="N72" s="1">
        <v>5294</v>
      </c>
      <c r="O72" s="1">
        <v>4454</v>
      </c>
      <c r="P72" s="1">
        <v>3430</v>
      </c>
      <c r="Q72" s="1">
        <v>5358</v>
      </c>
      <c r="R72" s="1">
        <v>88518</v>
      </c>
      <c r="S72" s="7">
        <v>5.7347969946366817E-2</v>
      </c>
      <c r="T72" s="11">
        <v>0.77113370044315965</v>
      </c>
      <c r="U72" s="6">
        <v>0.78968142091908655</v>
      </c>
      <c r="V72" s="6">
        <v>0.75482509047044632</v>
      </c>
      <c r="W72" s="6">
        <v>0.73427715763680912</v>
      </c>
      <c r="X72" s="6">
        <v>0.74546706449391786</v>
      </c>
      <c r="Y72" s="6">
        <v>0.74727074235807855</v>
      </c>
      <c r="Z72" s="6">
        <v>0.75304710662128038</v>
      </c>
      <c r="AA72" s="6">
        <v>0.75125658943238938</v>
      </c>
      <c r="AB72" s="6">
        <v>0.72838038632986624</v>
      </c>
      <c r="AC72" s="6">
        <v>0.72910340418731023</v>
      </c>
      <c r="AD72" s="6">
        <v>0.76293540750760902</v>
      </c>
      <c r="AE72" s="6">
        <v>0.77403245942571786</v>
      </c>
      <c r="AF72" s="6">
        <v>0.77928934010152284</v>
      </c>
      <c r="AG72" s="6">
        <v>0.7994539587987094</v>
      </c>
      <c r="AH72" s="6">
        <v>0.84270765206017006</v>
      </c>
      <c r="AI72" s="6">
        <v>0.85674822415153906</v>
      </c>
      <c r="AJ72" s="6">
        <v>0.9121282348397064</v>
      </c>
      <c r="AK72" s="1">
        <f t="shared" si="24"/>
        <v>68259.212895827601</v>
      </c>
      <c r="AL72">
        <v>100</v>
      </c>
      <c r="AM72" s="42">
        <f t="shared" si="25"/>
        <v>146.50037080359093</v>
      </c>
      <c r="AN72" s="1">
        <v>3658.594023118128</v>
      </c>
      <c r="AO72" s="1">
        <v>3814.8860072376356</v>
      </c>
      <c r="AP72" s="1">
        <v>2675.7059624285325</v>
      </c>
      <c r="AQ72" s="1">
        <v>2641.9352765664448</v>
      </c>
      <c r="AR72" s="1">
        <v>3098.9317685589517</v>
      </c>
      <c r="AS72" s="1">
        <v>3761.4702975732953</v>
      </c>
      <c r="AT72" s="1">
        <v>5830.5023905847738</v>
      </c>
      <c r="AU72" s="1">
        <v>6752.8145616641896</v>
      </c>
      <c r="AV72" s="1">
        <v>6003.4374300783129</v>
      </c>
      <c r="AW72" s="1">
        <v>5146.7622590463307</v>
      </c>
      <c r="AX72" s="1">
        <v>4802.0973782771534</v>
      </c>
      <c r="AY72" s="1">
        <v>4480.1344162436544</v>
      </c>
      <c r="AZ72" s="1">
        <v>4232.3092578803671</v>
      </c>
      <c r="BA72" s="1">
        <v>3753.4198822759977</v>
      </c>
      <c r="BB72" s="1">
        <v>2938.6464088397788</v>
      </c>
      <c r="BC72" s="1">
        <v>4887.1830822711472</v>
      </c>
      <c r="BD72" s="1">
        <v>68478.8304026447</v>
      </c>
      <c r="BE72" s="47"/>
      <c r="BF72" s="25">
        <f t="shared" si="26"/>
        <v>0.15227407476650673</v>
      </c>
      <c r="BG72" s="25">
        <f t="shared" si="27"/>
        <v>4.7488522835474868E-2</v>
      </c>
      <c r="BH72" s="25">
        <f t="shared" si="28"/>
        <v>3.5291532504131709E-2</v>
      </c>
      <c r="BI72" s="25">
        <f t="shared" si="29"/>
        <v>0.10210786107780674</v>
      </c>
      <c r="BJ72" s="25">
        <f t="shared" si="30"/>
        <v>0.20687058912079409</v>
      </c>
      <c r="BK72" s="25">
        <f t="shared" si="31"/>
        <v>0.34583089570722214</v>
      </c>
      <c r="BL72" s="25">
        <f t="shared" si="32"/>
        <v>0.99638117839431706</v>
      </c>
      <c r="BM72" s="25">
        <f t="shared" si="33"/>
        <v>1.7809216411720867</v>
      </c>
      <c r="BN72" s="25">
        <f t="shared" si="34"/>
        <v>2.3887097813275915</v>
      </c>
      <c r="BO72" s="25">
        <f t="shared" si="35"/>
        <v>3.0453739379102078</v>
      </c>
      <c r="BP72" s="25">
        <f t="shared" si="36"/>
        <v>5.0140624126558224</v>
      </c>
      <c r="BQ72" s="25">
        <f t="shared" si="37"/>
        <v>7.1020124185076305</v>
      </c>
      <c r="BR72" s="25">
        <f t="shared" si="38"/>
        <v>10.279840260296501</v>
      </c>
      <c r="BS72" s="25">
        <f t="shared" si="39"/>
        <v>13.708379052626009</v>
      </c>
      <c r="BT72" s="25">
        <f t="shared" si="40"/>
        <v>16.162606968961086</v>
      </c>
      <c r="BU72" s="25">
        <f t="shared" si="41"/>
        <v>77.164733404971727</v>
      </c>
      <c r="BV72" s="26">
        <f t="shared" si="44"/>
        <v>138.53288453283491</v>
      </c>
      <c r="BW72">
        <v>100</v>
      </c>
      <c r="BX72" s="1">
        <f t="shared" si="42"/>
        <v>-38.532884532834913</v>
      </c>
      <c r="BY72" s="29">
        <f t="shared" si="45"/>
        <v>-27.814973075004364</v>
      </c>
      <c r="BZ72" s="55">
        <f t="shared" si="43"/>
        <v>-56.269776084474053</v>
      </c>
    </row>
    <row r="73" spans="1:78" x14ac:dyDescent="0.3">
      <c r="A73" t="s">
        <v>86</v>
      </c>
      <c r="B73" s="1">
        <v>5697</v>
      </c>
      <c r="C73" s="1">
        <v>6174</v>
      </c>
      <c r="D73" s="1">
        <v>4619</v>
      </c>
      <c r="E73" s="1">
        <v>4895</v>
      </c>
      <c r="F73" s="1">
        <v>6165</v>
      </c>
      <c r="G73" s="1">
        <v>6857</v>
      </c>
      <c r="H73" s="1">
        <v>9040</v>
      </c>
      <c r="I73" s="1">
        <v>9970</v>
      </c>
      <c r="J73" s="1">
        <v>8979</v>
      </c>
      <c r="K73" s="1">
        <v>7768</v>
      </c>
      <c r="L73" s="1">
        <v>7637</v>
      </c>
      <c r="M73" s="1">
        <v>8071</v>
      </c>
      <c r="N73" s="1">
        <v>7817</v>
      </c>
      <c r="O73" s="1">
        <v>6658</v>
      </c>
      <c r="P73" s="1">
        <v>4980</v>
      </c>
      <c r="Q73" s="1">
        <v>7926</v>
      </c>
      <c r="R73" s="1">
        <v>113253</v>
      </c>
      <c r="S73" s="7">
        <v>-4.6667845147604692E-2</v>
      </c>
      <c r="T73" s="11">
        <v>0.82081197336633083</v>
      </c>
      <c r="U73" s="6">
        <v>0.83215938820688262</v>
      </c>
      <c r="V73" s="6">
        <v>0.80425864426645832</v>
      </c>
      <c r="W73" s="6">
        <v>0.79565005680895962</v>
      </c>
      <c r="X73" s="6">
        <v>0.80435422182994998</v>
      </c>
      <c r="Y73" s="6">
        <v>0.78546381893528849</v>
      </c>
      <c r="Z73" s="6">
        <v>0.784118413703221</v>
      </c>
      <c r="AA73" s="6">
        <v>0.78785400265821492</v>
      </c>
      <c r="AB73" s="6">
        <v>0.78780058651026397</v>
      </c>
      <c r="AC73" s="6">
        <v>0.80614180697178084</v>
      </c>
      <c r="AD73" s="6">
        <v>0.83098278734036646</v>
      </c>
      <c r="AE73" s="6">
        <v>0.84427241108493212</v>
      </c>
      <c r="AF73" s="6">
        <v>0.84692454026632846</v>
      </c>
      <c r="AG73" s="6">
        <v>0.84954334241307483</v>
      </c>
      <c r="AH73" s="6">
        <v>0.86569438397910314</v>
      </c>
      <c r="AI73" s="6">
        <v>0.87538940809968846</v>
      </c>
      <c r="AJ73" s="6">
        <v>0.89908028834203335</v>
      </c>
      <c r="AK73" s="1">
        <f t="shared" si="24"/>
        <v>92959.418419657071</v>
      </c>
      <c r="AL73">
        <v>141</v>
      </c>
      <c r="AM73" s="42">
        <f t="shared" si="25"/>
        <v>151.67909007720763</v>
      </c>
      <c r="AN73" s="1">
        <v>4740.8120346146106</v>
      </c>
      <c r="AO73" s="1">
        <v>4965.4928697011137</v>
      </c>
      <c r="AP73" s="1">
        <v>3675.1076124005845</v>
      </c>
      <c r="AQ73" s="1">
        <v>3937.313915857605</v>
      </c>
      <c r="AR73" s="1">
        <v>4842.384443736054</v>
      </c>
      <c r="AS73" s="1">
        <v>5376.6999627629866</v>
      </c>
      <c r="AT73" s="1">
        <v>7122.2001840302628</v>
      </c>
      <c r="AU73" s="1">
        <v>7854.3718475073319</v>
      </c>
      <c r="AV73" s="1">
        <v>7238.34728479962</v>
      </c>
      <c r="AW73" s="1">
        <v>6455.0742920599669</v>
      </c>
      <c r="AX73" s="1">
        <v>6447.7084034556265</v>
      </c>
      <c r="AY73" s="1">
        <v>6835.5279644895372</v>
      </c>
      <c r="AZ73" s="1">
        <v>6640.8803076430058</v>
      </c>
      <c r="BA73" s="1">
        <v>5763.7932085328684</v>
      </c>
      <c r="BB73" s="1">
        <v>4359.4392523364486</v>
      </c>
      <c r="BC73" s="1">
        <v>7126.1103653989567</v>
      </c>
      <c r="BD73" s="1">
        <v>93381.263949326574</v>
      </c>
      <c r="BE73" s="47"/>
      <c r="BF73" s="25">
        <f t="shared" si="26"/>
        <v>0.19731699162335603</v>
      </c>
      <c r="BG73" s="25">
        <f t="shared" si="27"/>
        <v>6.1811524927565253E-2</v>
      </c>
      <c r="BH73" s="25">
        <f t="shared" si="28"/>
        <v>4.8473255873563263E-2</v>
      </c>
      <c r="BI73" s="25">
        <f t="shared" si="29"/>
        <v>0.15217280525607627</v>
      </c>
      <c r="BJ73" s="25">
        <f t="shared" si="30"/>
        <v>0.32325555947650736</v>
      </c>
      <c r="BK73" s="25">
        <f t="shared" si="31"/>
        <v>0.49433567646962895</v>
      </c>
      <c r="BL73" s="25">
        <f t="shared" si="32"/>
        <v>1.2171208819987389</v>
      </c>
      <c r="BM73" s="25">
        <f t="shared" si="33"/>
        <v>2.0714356470631903</v>
      </c>
      <c r="BN73" s="25">
        <f t="shared" si="34"/>
        <v>2.8800684876333125</v>
      </c>
      <c r="BO73" s="25">
        <f t="shared" si="35"/>
        <v>3.8195109909654468</v>
      </c>
      <c r="BP73" s="25">
        <f t="shared" si="36"/>
        <v>6.7323108647852274</v>
      </c>
      <c r="BQ73" s="25">
        <f t="shared" si="37"/>
        <v>10.835836602323202</v>
      </c>
      <c r="BR73" s="25">
        <f t="shared" si="38"/>
        <v>16.13000955050919</v>
      </c>
      <c r="BS73" s="25">
        <f t="shared" si="39"/>
        <v>21.050738942537009</v>
      </c>
      <c r="BT73" s="25">
        <f t="shared" si="40"/>
        <v>23.976992614226834</v>
      </c>
      <c r="BU73" s="25">
        <f t="shared" si="41"/>
        <v>112.51561427178551</v>
      </c>
      <c r="BV73" s="26">
        <f t="shared" si="44"/>
        <v>202.50700466745434</v>
      </c>
      <c r="BW73">
        <v>141</v>
      </c>
      <c r="BX73" s="1">
        <f t="shared" si="42"/>
        <v>-61.507004667454339</v>
      </c>
      <c r="BY73" s="29">
        <f t="shared" si="45"/>
        <v>-30.37277884212336</v>
      </c>
      <c r="BZ73" s="55">
        <f t="shared" si="43"/>
        <v>-65.866536889917413</v>
      </c>
    </row>
    <row r="74" spans="1:78" x14ac:dyDescent="0.3">
      <c r="A74" t="s">
        <v>87</v>
      </c>
      <c r="B74" s="1">
        <v>3383</v>
      </c>
      <c r="C74" s="1">
        <v>3804</v>
      </c>
      <c r="D74" s="1">
        <v>3409</v>
      </c>
      <c r="E74" s="1">
        <v>3609</v>
      </c>
      <c r="F74" s="1">
        <v>4100</v>
      </c>
      <c r="G74" s="1">
        <v>4306</v>
      </c>
      <c r="H74" s="1">
        <v>5041</v>
      </c>
      <c r="I74" s="1">
        <v>5929</v>
      </c>
      <c r="J74" s="1">
        <v>6176</v>
      </c>
      <c r="K74" s="1">
        <v>5829</v>
      </c>
      <c r="L74" s="1">
        <v>5311</v>
      </c>
      <c r="M74" s="1">
        <v>5348</v>
      </c>
      <c r="N74" s="1">
        <v>4860</v>
      </c>
      <c r="O74" s="1">
        <v>4227</v>
      </c>
      <c r="P74" s="1">
        <v>3478</v>
      </c>
      <c r="Q74" s="1">
        <v>5637</v>
      </c>
      <c r="R74" s="1">
        <v>74447</v>
      </c>
      <c r="S74" s="7">
        <v>4.034376746785906E-2</v>
      </c>
      <c r="T74" s="11">
        <v>0.8574622694242594</v>
      </c>
      <c r="U74" s="6">
        <v>0.88253103239479258</v>
      </c>
      <c r="V74" s="6">
        <v>0.87048642196359294</v>
      </c>
      <c r="W74" s="6">
        <v>0.84703259960991917</v>
      </c>
      <c r="X74" s="6">
        <v>0.84406870638754694</v>
      </c>
      <c r="Y74" s="6">
        <v>0.83635975218970304</v>
      </c>
      <c r="Z74" s="6">
        <v>0.84389140271493213</v>
      </c>
      <c r="AA74" s="6">
        <v>0.84956191105967926</v>
      </c>
      <c r="AB74" s="6">
        <v>0.83359361443692526</v>
      </c>
      <c r="AC74" s="6">
        <v>0.83176159939645422</v>
      </c>
      <c r="AD74" s="6">
        <v>0.85769372016158651</v>
      </c>
      <c r="AE74" s="6">
        <v>0.86121486141144088</v>
      </c>
      <c r="AF74" s="6">
        <v>0.86989574283231974</v>
      </c>
      <c r="AG74" s="6">
        <v>0.87512487512487513</v>
      </c>
      <c r="AH74" s="6">
        <v>0.87427525175465359</v>
      </c>
      <c r="AI74" s="6">
        <v>0.87643458301453714</v>
      </c>
      <c r="AJ74" s="6">
        <v>0.89856516540454368</v>
      </c>
      <c r="AK74" s="1">
        <f t="shared" si="24"/>
        <v>63835.493571827843</v>
      </c>
      <c r="AL74">
        <v>83</v>
      </c>
      <c r="AM74" s="42">
        <f t="shared" si="25"/>
        <v>130.02170948456475</v>
      </c>
      <c r="AN74" s="1">
        <v>2985.6024825915833</v>
      </c>
      <c r="AO74" s="1">
        <v>3311.3303491495076</v>
      </c>
      <c r="AP74" s="1">
        <v>2887.5341320702146</v>
      </c>
      <c r="AQ74" s="1">
        <v>3046.2439613526567</v>
      </c>
      <c r="AR74" s="1">
        <v>3429.0749839777823</v>
      </c>
      <c r="AS74" s="1">
        <v>3633.7963800904977</v>
      </c>
      <c r="AT74" s="1">
        <v>4282.6415936518433</v>
      </c>
      <c r="AU74" s="1">
        <v>4942.3765399965296</v>
      </c>
      <c r="AV74" s="1">
        <v>5136.9596378725009</v>
      </c>
      <c r="AW74" s="1">
        <v>4999.496694821888</v>
      </c>
      <c r="AX74" s="1">
        <v>4573.9121289561626</v>
      </c>
      <c r="AY74" s="1">
        <v>4652.2024326672463</v>
      </c>
      <c r="AZ74" s="1">
        <v>4253.106893106893</v>
      </c>
      <c r="BA74" s="1">
        <v>3695.5614891669206</v>
      </c>
      <c r="BB74" s="1">
        <v>3048.2394797245602</v>
      </c>
      <c r="BC74" s="1">
        <v>5065.2118373854128</v>
      </c>
      <c r="BD74" s="1">
        <v>63943.291016582189</v>
      </c>
      <c r="BE74" s="47"/>
      <c r="BF74" s="25">
        <f t="shared" si="26"/>
        <v>0.12426354298522285</v>
      </c>
      <c r="BG74" s="25">
        <f t="shared" si="27"/>
        <v>4.1220153525701929E-2</v>
      </c>
      <c r="BH74" s="25">
        <f t="shared" si="28"/>
        <v>3.8085464587541577E-2</v>
      </c>
      <c r="BI74" s="25">
        <f t="shared" si="29"/>
        <v>0.11773394222554563</v>
      </c>
      <c r="BJ74" s="25">
        <f t="shared" si="30"/>
        <v>0.22890944849835493</v>
      </c>
      <c r="BK74" s="25">
        <f t="shared" si="31"/>
        <v>0.33409251104683774</v>
      </c>
      <c r="BL74" s="25">
        <f t="shared" si="32"/>
        <v>0.73186548806051754</v>
      </c>
      <c r="BM74" s="25">
        <f t="shared" si="33"/>
        <v>1.3034543239007357</v>
      </c>
      <c r="BN74" s="25">
        <f t="shared" si="34"/>
        <v>2.0439466349382802</v>
      </c>
      <c r="BO74" s="25">
        <f t="shared" si="35"/>
        <v>2.9582359104148677</v>
      </c>
      <c r="BP74" s="25">
        <f t="shared" si="36"/>
        <v>4.7758050447568481</v>
      </c>
      <c r="BQ74" s="25">
        <f t="shared" si="37"/>
        <v>7.3747786071821508</v>
      </c>
      <c r="BR74" s="25">
        <f t="shared" si="38"/>
        <v>10.330355559366984</v>
      </c>
      <c r="BS74" s="25">
        <f t="shared" si="39"/>
        <v>13.497066487287828</v>
      </c>
      <c r="BT74" s="25">
        <f t="shared" si="40"/>
        <v>16.765370787671603</v>
      </c>
      <c r="BU74" s="25">
        <f t="shared" si="41"/>
        <v>79.97566583691723</v>
      </c>
      <c r="BV74" s="26">
        <f t="shared" si="44"/>
        <v>140.64084974336623</v>
      </c>
      <c r="BW74">
        <v>83</v>
      </c>
      <c r="BX74" s="1">
        <f t="shared" si="42"/>
        <v>-57.640849743366232</v>
      </c>
      <c r="BY74" s="29">
        <f t="shared" si="45"/>
        <v>-40.984429380614607</v>
      </c>
      <c r="BZ74" s="55">
        <f t="shared" si="43"/>
        <v>-90.143702063158486</v>
      </c>
    </row>
    <row r="75" spans="1:78" x14ac:dyDescent="0.3">
      <c r="A75" t="s">
        <v>88</v>
      </c>
      <c r="B75" s="1">
        <v>5024</v>
      </c>
      <c r="C75" s="1">
        <v>5333</v>
      </c>
      <c r="D75" s="1">
        <v>4939</v>
      </c>
      <c r="E75" s="1">
        <v>5344</v>
      </c>
      <c r="F75" s="1">
        <v>6296</v>
      </c>
      <c r="G75" s="1">
        <v>6276</v>
      </c>
      <c r="H75" s="1">
        <v>7015</v>
      </c>
      <c r="I75" s="1">
        <v>7398</v>
      </c>
      <c r="J75" s="1">
        <v>6832</v>
      </c>
      <c r="K75" s="1">
        <v>6086</v>
      </c>
      <c r="L75" s="1">
        <v>5870</v>
      </c>
      <c r="M75" s="1">
        <v>5357</v>
      </c>
      <c r="N75" s="1">
        <v>4644</v>
      </c>
      <c r="O75" s="1">
        <v>3587</v>
      </c>
      <c r="P75" s="1">
        <v>2770</v>
      </c>
      <c r="Q75" s="1">
        <v>3632</v>
      </c>
      <c r="R75" s="1">
        <v>86403</v>
      </c>
      <c r="S75" s="7">
        <v>1.8386902867649768E-2</v>
      </c>
      <c r="T75" s="11">
        <v>0.668917883620334</v>
      </c>
      <c r="U75" s="6">
        <v>0.6913060130218307</v>
      </c>
      <c r="V75" s="6">
        <v>0.63237436270939551</v>
      </c>
      <c r="W75" s="6">
        <v>0.60691109669046073</v>
      </c>
      <c r="X75" s="6">
        <v>0.60535831689677844</v>
      </c>
      <c r="Y75" s="6">
        <v>0.63989962358845676</v>
      </c>
      <c r="Z75" s="6">
        <v>0.65239486723415063</v>
      </c>
      <c r="AA75" s="6">
        <v>0.66001628664495116</v>
      </c>
      <c r="AB75" s="6">
        <v>0.65227926699984851</v>
      </c>
      <c r="AC75" s="6">
        <v>0.65299438552713662</v>
      </c>
      <c r="AD75" s="6">
        <v>0.67854741089441828</v>
      </c>
      <c r="AE75" s="6">
        <v>0.69277336360196751</v>
      </c>
      <c r="AF75" s="6">
        <v>0.72609819121447028</v>
      </c>
      <c r="AG75" s="6">
        <v>0.73627002288329524</v>
      </c>
      <c r="AH75" s="6">
        <v>0.77002288329519453</v>
      </c>
      <c r="AI75" s="6">
        <v>0.76044703595724006</v>
      </c>
      <c r="AJ75" s="6">
        <v>0.79547900968783636</v>
      </c>
      <c r="AK75" s="1">
        <f t="shared" si="24"/>
        <v>57796.511898447716</v>
      </c>
      <c r="AL75">
        <v>86</v>
      </c>
      <c r="AM75" s="42">
        <f t="shared" si="25"/>
        <v>148.79790695865466</v>
      </c>
      <c r="AN75" s="1">
        <v>3473.1214094216775</v>
      </c>
      <c r="AO75" s="1">
        <v>3372.4524763292061</v>
      </c>
      <c r="AP75" s="1">
        <v>2997.5339065541857</v>
      </c>
      <c r="AQ75" s="1">
        <v>3235.0348454963842</v>
      </c>
      <c r="AR75" s="1">
        <v>4028.8080301129239</v>
      </c>
      <c r="AS75" s="1">
        <v>4094.4301867615295</v>
      </c>
      <c r="AT75" s="1">
        <v>4630.0142508143326</v>
      </c>
      <c r="AU75" s="1">
        <v>4825.5620172648796</v>
      </c>
      <c r="AV75" s="1">
        <v>4461.2576419213974</v>
      </c>
      <c r="AW75" s="1">
        <v>4129.6395427034295</v>
      </c>
      <c r="AX75" s="1">
        <v>4066.5796443435493</v>
      </c>
      <c r="AY75" s="1">
        <v>3889.7080103359172</v>
      </c>
      <c r="AZ75" s="1">
        <v>3419.2379862700232</v>
      </c>
      <c r="BA75" s="1">
        <v>2762.0720823798629</v>
      </c>
      <c r="BB75" s="1">
        <v>2106.438289601555</v>
      </c>
      <c r="BC75" s="1">
        <v>2889.1797631862219</v>
      </c>
      <c r="BD75" s="1">
        <v>58381.07008349707</v>
      </c>
      <c r="BE75" s="47"/>
      <c r="BF75" s="25">
        <f t="shared" si="26"/>
        <v>0.14455453265095869</v>
      </c>
      <c r="BG75" s="25">
        <f t="shared" si="27"/>
        <v>4.1981014931997969E-2</v>
      </c>
      <c r="BH75" s="25">
        <f t="shared" si="28"/>
        <v>3.9536319304449556E-2</v>
      </c>
      <c r="BI75" s="25">
        <f t="shared" si="29"/>
        <v>0.12503049999586208</v>
      </c>
      <c r="BJ75" s="25">
        <f t="shared" si="30"/>
        <v>0.26894489872282962</v>
      </c>
      <c r="BK75" s="25">
        <f t="shared" si="31"/>
        <v>0.37644334445813527</v>
      </c>
      <c r="BL75" s="25">
        <f t="shared" si="32"/>
        <v>0.79122839614275098</v>
      </c>
      <c r="BM75" s="25">
        <f t="shared" si="33"/>
        <v>1.272646797700177</v>
      </c>
      <c r="BN75" s="25">
        <f t="shared" si="34"/>
        <v>1.7750913356551956</v>
      </c>
      <c r="BO75" s="25">
        <f t="shared" si="35"/>
        <v>2.4435355672796861</v>
      </c>
      <c r="BP75" s="25">
        <f t="shared" si="36"/>
        <v>4.2460788560871743</v>
      </c>
      <c r="BQ75" s="25">
        <f t="shared" si="37"/>
        <v>6.1660548606789636</v>
      </c>
      <c r="BR75" s="25">
        <f t="shared" si="38"/>
        <v>8.3049744640818641</v>
      </c>
      <c r="BS75" s="25">
        <f t="shared" si="39"/>
        <v>10.087741916307944</v>
      </c>
      <c r="BT75" s="25">
        <f t="shared" si="40"/>
        <v>11.585447666241084</v>
      </c>
      <c r="BU75" s="25">
        <f t="shared" si="41"/>
        <v>45.617850289680433</v>
      </c>
      <c r="BV75" s="26">
        <f t="shared" si="44"/>
        <v>93.287140759919509</v>
      </c>
      <c r="BW75">
        <v>86</v>
      </c>
      <c r="BX75" s="1">
        <f t="shared" si="42"/>
        <v>-7.2871407599195095</v>
      </c>
      <c r="BY75" s="29">
        <f t="shared" si="45"/>
        <v>-7.8115168934949324</v>
      </c>
      <c r="BZ75" s="55">
        <f t="shared" si="43"/>
        <v>-12.482026707453945</v>
      </c>
    </row>
    <row r="76" spans="1:78" x14ac:dyDescent="0.3">
      <c r="A76" t="s">
        <v>89</v>
      </c>
      <c r="B76" s="1">
        <v>7670</v>
      </c>
      <c r="C76" s="1">
        <v>7978</v>
      </c>
      <c r="D76" s="1">
        <v>7754</v>
      </c>
      <c r="E76" s="1">
        <v>8220</v>
      </c>
      <c r="F76" s="1">
        <v>9578</v>
      </c>
      <c r="G76" s="1">
        <v>10016</v>
      </c>
      <c r="H76" s="1">
        <v>11705</v>
      </c>
      <c r="I76" s="1">
        <v>12273</v>
      </c>
      <c r="J76" s="1">
        <v>11189</v>
      </c>
      <c r="K76" s="1">
        <v>9909</v>
      </c>
      <c r="L76" s="1">
        <v>9461</v>
      </c>
      <c r="M76" s="1">
        <v>9722</v>
      </c>
      <c r="N76" s="1">
        <v>8225</v>
      </c>
      <c r="O76" s="1">
        <v>6650</v>
      </c>
      <c r="P76" s="1">
        <v>5042</v>
      </c>
      <c r="Q76" s="1">
        <v>7556</v>
      </c>
      <c r="R76" s="1">
        <v>142948</v>
      </c>
      <c r="S76" s="7">
        <v>4.2220770370995364E-3</v>
      </c>
      <c r="T76" s="11">
        <v>0.73460627902238895</v>
      </c>
      <c r="U76" s="6">
        <v>0.77611022265961371</v>
      </c>
      <c r="V76" s="6">
        <v>0.72969104139329599</v>
      </c>
      <c r="W76" s="6">
        <v>0.71388650042992263</v>
      </c>
      <c r="X76" s="6">
        <v>0.70959332638164752</v>
      </c>
      <c r="Y76" s="6">
        <v>0.71457575501226633</v>
      </c>
      <c r="Z76" s="6">
        <v>0.71557999070775902</v>
      </c>
      <c r="AA76" s="6">
        <v>0.72974556411114833</v>
      </c>
      <c r="AB76" s="6">
        <v>0.72117912129177619</v>
      </c>
      <c r="AC76" s="6">
        <v>0.7304763764154627</v>
      </c>
      <c r="AD76" s="6">
        <v>0.73824054079429158</v>
      </c>
      <c r="AE76" s="6">
        <v>0.73194984868136614</v>
      </c>
      <c r="AF76" s="6">
        <v>0.74655682842064619</v>
      </c>
      <c r="AG76" s="6">
        <v>0.75284683239775463</v>
      </c>
      <c r="AH76" s="6">
        <v>0.75341050020669698</v>
      </c>
      <c r="AI76" s="6">
        <v>0.77437325905292476</v>
      </c>
      <c r="AJ76" s="6">
        <v>0.79473767633539383</v>
      </c>
      <c r="AK76" s="1">
        <f t="shared" si="24"/>
        <v>105010.49837369246</v>
      </c>
      <c r="AL76">
        <v>151</v>
      </c>
      <c r="AM76" s="42">
        <f t="shared" si="25"/>
        <v>143.79514652206333</v>
      </c>
      <c r="AN76" s="1">
        <v>5952.7654077992374</v>
      </c>
      <c r="AO76" s="1">
        <v>5821.4751282357156</v>
      </c>
      <c r="AP76" s="1">
        <v>5535.4759243336202</v>
      </c>
      <c r="AQ76" s="1">
        <v>5832.8571428571422</v>
      </c>
      <c r="AR76" s="1">
        <v>6844.2065815074866</v>
      </c>
      <c r="AS76" s="1">
        <v>7167.2491869289142</v>
      </c>
      <c r="AT76" s="1">
        <v>8541.6718279209908</v>
      </c>
      <c r="AU76" s="1">
        <v>8851.0313556139699</v>
      </c>
      <c r="AV76" s="1">
        <v>8173.3001757126121</v>
      </c>
      <c r="AW76" s="1">
        <v>7315.2255187306355</v>
      </c>
      <c r="AX76" s="1">
        <v>6924.977518374405</v>
      </c>
      <c r="AY76" s="1">
        <v>7258.0254859055221</v>
      </c>
      <c r="AZ76" s="1">
        <v>6192.165196471532</v>
      </c>
      <c r="BA76" s="1">
        <v>5010.179826374535</v>
      </c>
      <c r="BB76" s="1">
        <v>3904.3899721448465</v>
      </c>
      <c r="BC76" s="1">
        <v>6005.0378823902356</v>
      </c>
      <c r="BD76" s="1">
        <v>105330.03413130139</v>
      </c>
      <c r="BE76" s="47"/>
      <c r="BF76" s="25">
        <f t="shared" si="26"/>
        <v>0.24775961449861822</v>
      </c>
      <c r="BG76" s="25">
        <f t="shared" si="27"/>
        <v>7.2466976480786385E-2</v>
      </c>
      <c r="BH76" s="25">
        <f t="shared" si="28"/>
        <v>7.3010798365957003E-2</v>
      </c>
      <c r="BI76" s="25">
        <f t="shared" si="29"/>
        <v>0.22543344347314517</v>
      </c>
      <c r="BJ76" s="25">
        <f t="shared" si="30"/>
        <v>0.45688809994008611</v>
      </c>
      <c r="BK76" s="25">
        <f t="shared" si="31"/>
        <v>0.65895939884772869</v>
      </c>
      <c r="BL76" s="25">
        <f t="shared" si="32"/>
        <v>1.4596960040878855</v>
      </c>
      <c r="BM76" s="25">
        <f t="shared" si="33"/>
        <v>2.3342849331880569</v>
      </c>
      <c r="BN76" s="25">
        <f t="shared" si="34"/>
        <v>3.2520772145694803</v>
      </c>
      <c r="BO76" s="25">
        <f t="shared" si="35"/>
        <v>4.3284682725574131</v>
      </c>
      <c r="BP76" s="25">
        <f t="shared" si="36"/>
        <v>7.2306466837673726</v>
      </c>
      <c r="BQ76" s="25">
        <f t="shared" si="37"/>
        <v>11.505589418891782</v>
      </c>
      <c r="BR76" s="25">
        <f t="shared" si="38"/>
        <v>15.040127081113726</v>
      </c>
      <c r="BS76" s="25">
        <f t="shared" si="39"/>
        <v>18.298364248050781</v>
      </c>
      <c r="BT76" s="25">
        <f t="shared" si="40"/>
        <v>21.474213564280063</v>
      </c>
      <c r="BU76" s="25">
        <f t="shared" si="41"/>
        <v>94.814771511702858</v>
      </c>
      <c r="BV76" s="26">
        <f t="shared" si="44"/>
        <v>181.47275726381574</v>
      </c>
      <c r="BW76">
        <v>151</v>
      </c>
      <c r="BX76" s="1">
        <f t="shared" si="42"/>
        <v>-30.472757263815737</v>
      </c>
      <c r="BY76" s="29">
        <f t="shared" si="45"/>
        <v>-16.791918370158456</v>
      </c>
      <c r="BZ76" s="55">
        <f t="shared" si="43"/>
        <v>-28.930739000643705</v>
      </c>
    </row>
    <row r="77" spans="1:78" x14ac:dyDescent="0.3">
      <c r="A77" t="s">
        <v>90</v>
      </c>
      <c r="B77" s="1">
        <v>10375</v>
      </c>
      <c r="C77" s="1">
        <v>10908</v>
      </c>
      <c r="D77" s="1">
        <v>9055</v>
      </c>
      <c r="E77" s="1">
        <v>10258</v>
      </c>
      <c r="F77" s="1">
        <v>12762</v>
      </c>
      <c r="G77" s="1">
        <v>11995</v>
      </c>
      <c r="H77" s="1">
        <v>13008</v>
      </c>
      <c r="I77" s="1">
        <v>13193</v>
      </c>
      <c r="J77" s="1">
        <v>11675</v>
      </c>
      <c r="K77" s="1">
        <v>10615</v>
      </c>
      <c r="L77" s="1">
        <v>9840</v>
      </c>
      <c r="M77" s="1">
        <v>8887</v>
      </c>
      <c r="N77" s="1">
        <v>7675</v>
      </c>
      <c r="O77" s="1">
        <v>5810</v>
      </c>
      <c r="P77" s="1">
        <v>4232</v>
      </c>
      <c r="Q77" s="1">
        <v>5099</v>
      </c>
      <c r="R77" s="1">
        <v>155387</v>
      </c>
      <c r="S77" s="7">
        <v>1.5921103519402902E-3</v>
      </c>
      <c r="T77" s="11">
        <v>0.60868248034033778</v>
      </c>
      <c r="U77" s="6">
        <v>0.67063174730107955</v>
      </c>
      <c r="V77" s="6">
        <v>0.61611675126903553</v>
      </c>
      <c r="W77" s="6">
        <v>0.59282442748091602</v>
      </c>
      <c r="X77" s="6">
        <v>0.58078141499472014</v>
      </c>
      <c r="Y77" s="6">
        <v>0.5937834941050375</v>
      </c>
      <c r="Z77" s="6">
        <v>0.60512855486598927</v>
      </c>
      <c r="AA77" s="6">
        <v>0.59965048248613328</v>
      </c>
      <c r="AB77" s="6">
        <v>0.595103734439834</v>
      </c>
      <c r="AC77" s="6">
        <v>0.59868712853721284</v>
      </c>
      <c r="AD77" s="6">
        <v>0.61179764433288275</v>
      </c>
      <c r="AE77" s="6">
        <v>0.60538067748611257</v>
      </c>
      <c r="AF77" s="6">
        <v>0.61237964236588716</v>
      </c>
      <c r="AG77" s="6">
        <v>0.63633138194074867</v>
      </c>
      <c r="AH77" s="6">
        <v>0.62793572311495671</v>
      </c>
      <c r="AI77" s="6">
        <v>0.63636363636363635</v>
      </c>
      <c r="AJ77" s="6">
        <v>0.6485441896418449</v>
      </c>
      <c r="AK77" s="1">
        <f t="shared" si="24"/>
        <v>94581.34457264407</v>
      </c>
      <c r="AL77">
        <v>129</v>
      </c>
      <c r="AM77" s="42">
        <f t="shared" si="25"/>
        <v>136.3905330198815</v>
      </c>
      <c r="AN77" s="1">
        <v>6957.8043782487002</v>
      </c>
      <c r="AO77" s="1">
        <v>6720.6015228426395</v>
      </c>
      <c r="AP77" s="1">
        <v>5368.0251908396949</v>
      </c>
      <c r="AQ77" s="1">
        <v>5957.6557550158395</v>
      </c>
      <c r="AR77" s="1">
        <v>7577.8649517684889</v>
      </c>
      <c r="AS77" s="1">
        <v>7258.5170156175409</v>
      </c>
      <c r="AT77" s="1">
        <v>7800.2534761796214</v>
      </c>
      <c r="AU77" s="1">
        <v>7851.2035684647299</v>
      </c>
      <c r="AV77" s="1">
        <v>6989.6722256719595</v>
      </c>
      <c r="AW77" s="1">
        <v>6494.2319945935506</v>
      </c>
      <c r="AX77" s="1">
        <v>5956.9458664633476</v>
      </c>
      <c r="AY77" s="1">
        <v>5442.2178817056392</v>
      </c>
      <c r="AZ77" s="1">
        <v>4883.8433563952458</v>
      </c>
      <c r="BA77" s="1">
        <v>3648.3065512978983</v>
      </c>
      <c r="BB77" s="1">
        <v>2693.090909090909</v>
      </c>
      <c r="BC77" s="1">
        <v>3306.9268229837671</v>
      </c>
      <c r="BD77" s="1">
        <v>94907.161467179554</v>
      </c>
      <c r="BE77" s="47"/>
      <c r="BF77" s="25">
        <f t="shared" si="26"/>
        <v>0.28959026812195765</v>
      </c>
      <c r="BG77" s="25">
        <f t="shared" si="27"/>
        <v>8.3659495534111103E-2</v>
      </c>
      <c r="BH77" s="25">
        <f t="shared" si="28"/>
        <v>7.0802187596716165E-2</v>
      </c>
      <c r="BI77" s="25">
        <f t="shared" si="29"/>
        <v>0.23025677107924933</v>
      </c>
      <c r="BJ77" s="25">
        <f t="shared" si="30"/>
        <v>0.50586379563275752</v>
      </c>
      <c r="BK77" s="25">
        <f t="shared" si="31"/>
        <v>0.66735059496191951</v>
      </c>
      <c r="BL77" s="25">
        <f t="shared" si="32"/>
        <v>1.3329941795274214</v>
      </c>
      <c r="BM77" s="25">
        <f t="shared" si="33"/>
        <v>2.0706000759601015</v>
      </c>
      <c r="BN77" s="25">
        <f t="shared" si="34"/>
        <v>2.7811230829332736</v>
      </c>
      <c r="BO77" s="25">
        <f t="shared" si="35"/>
        <v>3.8426808676300652</v>
      </c>
      <c r="BP77" s="25">
        <f t="shared" si="36"/>
        <v>6.2198860227976569</v>
      </c>
      <c r="BQ77" s="25">
        <f t="shared" si="37"/>
        <v>8.6271293200404067</v>
      </c>
      <c r="BR77" s="25">
        <f t="shared" si="38"/>
        <v>11.862349015864984</v>
      </c>
      <c r="BS77" s="25">
        <f t="shared" si="39"/>
        <v>13.32448025373699</v>
      </c>
      <c r="BT77" s="25">
        <f t="shared" si="40"/>
        <v>14.812047398551675</v>
      </c>
      <c r="BU77" s="25">
        <f t="shared" si="41"/>
        <v>52.213744070890712</v>
      </c>
      <c r="BV77" s="26">
        <f t="shared" si="44"/>
        <v>118.93455740085999</v>
      </c>
      <c r="BW77">
        <v>129</v>
      </c>
      <c r="BX77" s="1">
        <f t="shared" si="42"/>
        <v>10.065442599140013</v>
      </c>
      <c r="BY77" s="29">
        <f t="shared" si="45"/>
        <v>8.4630092540851649</v>
      </c>
      <c r="BZ77" s="55">
        <f t="shared" si="43"/>
        <v>10.605567002044211</v>
      </c>
    </row>
    <row r="78" spans="1:78" x14ac:dyDescent="0.3">
      <c r="A78" t="s">
        <v>91</v>
      </c>
      <c r="B78" s="1">
        <v>6843</v>
      </c>
      <c r="C78" s="1">
        <v>7196</v>
      </c>
      <c r="D78" s="1">
        <v>5014</v>
      </c>
      <c r="E78" s="1">
        <v>5659</v>
      </c>
      <c r="F78" s="1">
        <v>7236</v>
      </c>
      <c r="G78" s="1">
        <v>6886</v>
      </c>
      <c r="H78" s="1">
        <v>7518</v>
      </c>
      <c r="I78" s="1">
        <v>7015</v>
      </c>
      <c r="J78" s="1">
        <v>6196</v>
      </c>
      <c r="K78" s="1">
        <v>5756</v>
      </c>
      <c r="L78" s="1">
        <v>5659</v>
      </c>
      <c r="M78" s="1">
        <v>5091</v>
      </c>
      <c r="N78" s="1">
        <v>4330</v>
      </c>
      <c r="O78" s="1">
        <v>3167</v>
      </c>
      <c r="P78" s="1">
        <v>2313</v>
      </c>
      <c r="Q78" s="1">
        <v>3294</v>
      </c>
      <c r="R78" s="1">
        <v>89173</v>
      </c>
      <c r="S78" s="7">
        <v>-3.1580890737502809E-2</v>
      </c>
      <c r="T78" s="11">
        <v>0.54635592576101477</v>
      </c>
      <c r="U78" s="6">
        <v>0.61166380789022301</v>
      </c>
      <c r="V78" s="6">
        <v>0.56278628968567368</v>
      </c>
      <c r="W78" s="6">
        <v>0.51491468021362508</v>
      </c>
      <c r="X78" s="6">
        <v>0.5171288743882545</v>
      </c>
      <c r="Y78" s="6">
        <v>0.54536794474874972</v>
      </c>
      <c r="Z78" s="6">
        <v>0.54378843788437881</v>
      </c>
      <c r="AA78" s="6">
        <v>0.52017448200654304</v>
      </c>
      <c r="AB78" s="6">
        <v>0.5218523878437048</v>
      </c>
      <c r="AC78" s="6">
        <v>0.51271558023969599</v>
      </c>
      <c r="AD78" s="6">
        <v>0.54156731839135275</v>
      </c>
      <c r="AE78" s="6">
        <v>0.56698782039629159</v>
      </c>
      <c r="AF78" s="6">
        <v>0.56353330184222961</v>
      </c>
      <c r="AG78" s="6">
        <v>0.58333333333333337</v>
      </c>
      <c r="AH78" s="6">
        <v>0.57491550882463383</v>
      </c>
      <c r="AI78" s="6">
        <v>0.5711619225384974</v>
      </c>
      <c r="AJ78" s="6">
        <v>0.60537256156060126</v>
      </c>
      <c r="AK78" s="1">
        <f t="shared" si="24"/>
        <v>48720.196967886972</v>
      </c>
      <c r="AL78">
        <v>80</v>
      </c>
      <c r="AM78" s="42">
        <f t="shared" si="25"/>
        <v>164.20294863079175</v>
      </c>
      <c r="AN78" s="1">
        <v>4185.6154373927957</v>
      </c>
      <c r="AO78" s="1">
        <v>4049.8101405781076</v>
      </c>
      <c r="AP78" s="1">
        <v>2581.7822065911159</v>
      </c>
      <c r="AQ78" s="1">
        <v>2926.4323001631324</v>
      </c>
      <c r="AR78" s="1">
        <v>3946.2824482019528</v>
      </c>
      <c r="AS78" s="1">
        <v>3744.5271832718327</v>
      </c>
      <c r="AT78" s="1">
        <v>3910.6717557251905</v>
      </c>
      <c r="AU78" s="1">
        <v>3660.7945007235894</v>
      </c>
      <c r="AV78" s="1">
        <v>3176.7857351651564</v>
      </c>
      <c r="AW78" s="1">
        <v>3117.2614846606266</v>
      </c>
      <c r="AX78" s="1">
        <v>3208.5840756226139</v>
      </c>
      <c r="AY78" s="1">
        <v>2868.9480396787908</v>
      </c>
      <c r="AZ78" s="1">
        <v>2525.8333333333335</v>
      </c>
      <c r="BA78" s="1">
        <v>1820.7574164476152</v>
      </c>
      <c r="BB78" s="1">
        <v>1321.0975268315444</v>
      </c>
      <c r="BC78" s="1">
        <v>1994.0972177806207</v>
      </c>
      <c r="BD78" s="1">
        <v>49039.280802168025</v>
      </c>
      <c r="BE78" s="47"/>
      <c r="BF78" s="25">
        <f t="shared" si="26"/>
        <v>0.17420919457857442</v>
      </c>
      <c r="BG78" s="25">
        <f t="shared" si="27"/>
        <v>5.041290905555524E-2</v>
      </c>
      <c r="BH78" s="25">
        <f t="shared" si="28"/>
        <v>3.4052714289951776E-2</v>
      </c>
      <c r="BI78" s="25">
        <f t="shared" si="29"/>
        <v>0.11310335472979874</v>
      </c>
      <c r="BJ78" s="25">
        <f t="shared" si="30"/>
        <v>0.26343586624890786</v>
      </c>
      <c r="BK78" s="25">
        <f t="shared" si="31"/>
        <v>0.34427313984810376</v>
      </c>
      <c r="BL78" s="25">
        <f t="shared" si="32"/>
        <v>0.6682991398091227</v>
      </c>
      <c r="BM78" s="25">
        <f t="shared" si="33"/>
        <v>0.96546234028610622</v>
      </c>
      <c r="BN78" s="25">
        <f t="shared" si="34"/>
        <v>1.2640123674399626</v>
      </c>
      <c r="BO78" s="25">
        <f t="shared" si="35"/>
        <v>1.8445046429628171</v>
      </c>
      <c r="BP78" s="25">
        <f t="shared" si="36"/>
        <v>3.3502112814707798</v>
      </c>
      <c r="BQ78" s="25">
        <f t="shared" si="37"/>
        <v>4.5479226096380092</v>
      </c>
      <c r="BR78" s="25">
        <f t="shared" si="38"/>
        <v>6.1349872158923544</v>
      </c>
      <c r="BS78" s="25">
        <f t="shared" si="39"/>
        <v>6.6498376441723659</v>
      </c>
      <c r="BT78" s="25">
        <f t="shared" si="40"/>
        <v>7.2660596489643714</v>
      </c>
      <c r="BU78" s="25">
        <f t="shared" si="41"/>
        <v>31.485208882768088</v>
      </c>
      <c r="BV78" s="26">
        <f t="shared" si="44"/>
        <v>65.155992952154861</v>
      </c>
      <c r="BW78">
        <v>80</v>
      </c>
      <c r="BX78" s="1">
        <f t="shared" si="42"/>
        <v>14.844007047845139</v>
      </c>
      <c r="BY78" s="29">
        <f t="shared" si="45"/>
        <v>22.782258968480985</v>
      </c>
      <c r="BZ78" s="55">
        <f t="shared" si="43"/>
        <v>30.269626317988102</v>
      </c>
    </row>
    <row r="79" spans="1:78" x14ac:dyDescent="0.3">
      <c r="A79" t="s">
        <v>92</v>
      </c>
      <c r="B79" s="1">
        <v>10991</v>
      </c>
      <c r="C79" s="1">
        <v>11068</v>
      </c>
      <c r="D79" s="1">
        <v>11023</v>
      </c>
      <c r="E79" s="1">
        <v>12914</v>
      </c>
      <c r="F79" s="1">
        <v>14850</v>
      </c>
      <c r="G79" s="1">
        <v>13348</v>
      </c>
      <c r="H79" s="1">
        <v>12844</v>
      </c>
      <c r="I79" s="1">
        <v>12788</v>
      </c>
      <c r="J79" s="1">
        <v>12222</v>
      </c>
      <c r="K79" s="1">
        <v>11357</v>
      </c>
      <c r="L79" s="1">
        <v>10175</v>
      </c>
      <c r="M79" s="1">
        <v>8251</v>
      </c>
      <c r="N79" s="1">
        <v>6305</v>
      </c>
      <c r="O79" s="1">
        <v>4699</v>
      </c>
      <c r="P79" s="1">
        <v>3349</v>
      </c>
      <c r="Q79" s="1">
        <v>3499</v>
      </c>
      <c r="R79" s="1">
        <v>159683</v>
      </c>
      <c r="S79" s="7">
        <v>0.10897133174065221</v>
      </c>
      <c r="T79" s="11">
        <v>0.5138341018945497</v>
      </c>
      <c r="U79" s="6">
        <v>0.55346480911887097</v>
      </c>
      <c r="V79" s="6">
        <v>0.49742900087018432</v>
      </c>
      <c r="W79" s="6">
        <v>0.46348691173357792</v>
      </c>
      <c r="X79" s="6">
        <v>0.48005885541702159</v>
      </c>
      <c r="Y79" s="6">
        <v>0.51337677270985049</v>
      </c>
      <c r="Z79" s="6">
        <v>0.51152213462704665</v>
      </c>
      <c r="AA79" s="6">
        <v>0.49705975842339478</v>
      </c>
      <c r="AB79" s="6">
        <v>0.48906289897012512</v>
      </c>
      <c r="AC79" s="6">
        <v>0.50136367911219792</v>
      </c>
      <c r="AD79" s="6">
        <v>0.52048713862963802</v>
      </c>
      <c r="AE79" s="6">
        <v>0.56158844765342963</v>
      </c>
      <c r="AF79" s="6">
        <v>0.55580233203775675</v>
      </c>
      <c r="AG79" s="6">
        <v>0.58895108298856169</v>
      </c>
      <c r="AH79" s="6">
        <v>0.60854463355331712</v>
      </c>
      <c r="AI79" s="6">
        <v>0.60807222517259696</v>
      </c>
      <c r="AJ79" s="6">
        <v>0.62036579337617404</v>
      </c>
      <c r="AK79" s="1">
        <f t="shared" si="24"/>
        <v>82050.570892827382</v>
      </c>
      <c r="AL79">
        <v>56</v>
      </c>
      <c r="AM79" s="42">
        <f t="shared" si="25"/>
        <v>68.250591544507287</v>
      </c>
      <c r="AN79" s="1">
        <v>6083.1317170255106</v>
      </c>
      <c r="AO79" s="1">
        <v>5505.5441816312004</v>
      </c>
      <c r="AP79" s="1">
        <v>5109.0162280392296</v>
      </c>
      <c r="AQ79" s="1">
        <v>6199.4800588554172</v>
      </c>
      <c r="AR79" s="1">
        <v>7623.64507474128</v>
      </c>
      <c r="AS79" s="1">
        <v>6827.7974530018191</v>
      </c>
      <c r="AT79" s="1">
        <v>6384.2355371900821</v>
      </c>
      <c r="AU79" s="1">
        <v>6254.1363520299601</v>
      </c>
      <c r="AV79" s="1">
        <v>6127.666886109283</v>
      </c>
      <c r="AW79" s="1">
        <v>5911.1724334167993</v>
      </c>
      <c r="AX79" s="1">
        <v>5714.1624548736463</v>
      </c>
      <c r="AY79" s="1">
        <v>4585.9250416435307</v>
      </c>
      <c r="AZ79" s="1">
        <v>3713.3365782428814</v>
      </c>
      <c r="BA79" s="1">
        <v>2859.5512330670372</v>
      </c>
      <c r="BB79" s="1">
        <v>2036.4338821030271</v>
      </c>
      <c r="BC79" s="1">
        <v>2170.6599110232328</v>
      </c>
      <c r="BD79" s="1">
        <v>83105.895022993936</v>
      </c>
      <c r="BE79" s="47"/>
      <c r="BF79" s="25">
        <f t="shared" si="26"/>
        <v>0.25318558113845768</v>
      </c>
      <c r="BG79" s="25">
        <f t="shared" si="27"/>
        <v>6.8534199998396675E-2</v>
      </c>
      <c r="BH79" s="25">
        <f t="shared" si="28"/>
        <v>6.7385958998399761E-2</v>
      </c>
      <c r="BI79" s="25">
        <f t="shared" si="29"/>
        <v>0.23960301155709321</v>
      </c>
      <c r="BJ79" s="25">
        <f t="shared" si="30"/>
        <v>0.50891986840773429</v>
      </c>
      <c r="BK79" s="25">
        <f t="shared" si="31"/>
        <v>0.62775008761932083</v>
      </c>
      <c r="BL79" s="25">
        <f t="shared" si="32"/>
        <v>1.0910092649930869</v>
      </c>
      <c r="BM79" s="25">
        <f t="shared" si="33"/>
        <v>1.6494050998234848</v>
      </c>
      <c r="BN79" s="25">
        <f t="shared" si="34"/>
        <v>2.4381394822624962</v>
      </c>
      <c r="BO79" s="25">
        <f t="shared" si="35"/>
        <v>3.4976805931883894</v>
      </c>
      <c r="BP79" s="25">
        <f t="shared" si="36"/>
        <v>5.9663861283609041</v>
      </c>
      <c r="BQ79" s="25">
        <f t="shared" si="37"/>
        <v>7.2697141581312286</v>
      </c>
      <c r="BR79" s="25">
        <f t="shared" si="38"/>
        <v>9.0193094434149277</v>
      </c>
      <c r="BS79" s="25">
        <f t="shared" si="39"/>
        <v>10.443758879306909</v>
      </c>
      <c r="BT79" s="25">
        <f t="shared" si="40"/>
        <v>11.200422192917667</v>
      </c>
      <c r="BU79" s="25">
        <f t="shared" si="41"/>
        <v>34.27299336392538</v>
      </c>
      <c r="BV79" s="26">
        <f t="shared" si="44"/>
        <v>88.614197314043878</v>
      </c>
      <c r="BW79">
        <v>56</v>
      </c>
      <c r="BX79" s="1">
        <f t="shared" si="42"/>
        <v>-32.614197314043878</v>
      </c>
      <c r="BY79" s="29">
        <f t="shared" si="45"/>
        <v>-36.804708841926242</v>
      </c>
      <c r="BZ79" s="55">
        <f t="shared" si="43"/>
        <v>-39.244144239130215</v>
      </c>
    </row>
    <row r="80" spans="1:78" x14ac:dyDescent="0.3">
      <c r="A80" t="s">
        <v>93</v>
      </c>
      <c r="B80" s="1">
        <v>19402</v>
      </c>
      <c r="C80" s="1">
        <v>20134</v>
      </c>
      <c r="D80" s="1">
        <v>17475</v>
      </c>
      <c r="E80" s="1">
        <v>19701</v>
      </c>
      <c r="F80" s="1">
        <v>23740</v>
      </c>
      <c r="G80" s="1">
        <v>23101</v>
      </c>
      <c r="H80" s="1">
        <v>24965</v>
      </c>
      <c r="I80" s="1">
        <v>24475</v>
      </c>
      <c r="J80" s="1">
        <v>21714</v>
      </c>
      <c r="K80" s="1">
        <v>19350</v>
      </c>
      <c r="L80" s="1">
        <v>17933</v>
      </c>
      <c r="M80" s="1">
        <v>16377</v>
      </c>
      <c r="N80" s="1">
        <v>14091</v>
      </c>
      <c r="O80" s="1">
        <v>10805</v>
      </c>
      <c r="P80" s="1">
        <v>7755</v>
      </c>
      <c r="Q80" s="1">
        <v>8741</v>
      </c>
      <c r="R80" s="1">
        <v>289759</v>
      </c>
      <c r="S80" s="7">
        <v>1.8399150862493219E-2</v>
      </c>
      <c r="T80" s="11">
        <v>0.57590220860103192</v>
      </c>
      <c r="U80" s="6">
        <v>0.63410925867673273</v>
      </c>
      <c r="V80" s="6">
        <v>0.58421329256056187</v>
      </c>
      <c r="W80" s="6">
        <v>0.5454998132702602</v>
      </c>
      <c r="X80" s="6">
        <v>0.55384615384615388</v>
      </c>
      <c r="Y80" s="6">
        <v>0.56120520187509448</v>
      </c>
      <c r="Z80" s="6">
        <v>0.56456233027045122</v>
      </c>
      <c r="AA80" s="6">
        <v>0.55277731856505208</v>
      </c>
      <c r="AB80" s="6">
        <v>0.56078250863060985</v>
      </c>
      <c r="AC80" s="6">
        <v>0.5660247254100379</v>
      </c>
      <c r="AD80" s="6">
        <v>0.58334217506631303</v>
      </c>
      <c r="AE80" s="6">
        <v>0.5852648012489492</v>
      </c>
      <c r="AF80" s="6">
        <v>0.59116809116809121</v>
      </c>
      <c r="AG80" s="6">
        <v>0.59526615596150068</v>
      </c>
      <c r="AH80" s="6">
        <v>0.61878216123499141</v>
      </c>
      <c r="AI80" s="6">
        <v>0.62804302698622383</v>
      </c>
      <c r="AJ80" s="6">
        <v>0.65190790532925458</v>
      </c>
      <c r="AK80" s="1">
        <f t="shared" si="24"/>
        <v>166872.8480620264</v>
      </c>
      <c r="AL80">
        <v>243</v>
      </c>
      <c r="AM80" s="42">
        <f t="shared" si="25"/>
        <v>145.61985537016616</v>
      </c>
      <c r="AN80" s="1">
        <v>12302.987836845969</v>
      </c>
      <c r="AO80" s="1">
        <v>11762.550432414353</v>
      </c>
      <c r="AP80" s="1">
        <v>9532.609236897797</v>
      </c>
      <c r="AQ80" s="1">
        <v>10911.323076923078</v>
      </c>
      <c r="AR80" s="1">
        <v>13323.011492514743</v>
      </c>
      <c r="AS80" s="1">
        <v>13041.954391577694</v>
      </c>
      <c r="AT80" s="1">
        <v>13800.085757976525</v>
      </c>
      <c r="AU80" s="1">
        <v>13725.151898734177</v>
      </c>
      <c r="AV80" s="1">
        <v>12290.660887553562</v>
      </c>
      <c r="AW80" s="1">
        <v>11287.671087533157</v>
      </c>
      <c r="AX80" s="1">
        <v>10495.553680797406</v>
      </c>
      <c r="AY80" s="1">
        <v>9681.55982905983</v>
      </c>
      <c r="AZ80" s="1">
        <v>8387.8954036535051</v>
      </c>
      <c r="BA80" s="1">
        <v>6685.9412521440818</v>
      </c>
      <c r="BB80" s="1">
        <v>4870.4736742781661</v>
      </c>
      <c r="BC80" s="1">
        <v>5698.3270004830147</v>
      </c>
      <c r="BD80" s="1">
        <v>167797.75693938709</v>
      </c>
      <c r="BE80" s="47"/>
      <c r="BF80" s="25">
        <f t="shared" si="26"/>
        <v>0.5120617586650491</v>
      </c>
      <c r="BG80" s="25">
        <f t="shared" si="27"/>
        <v>0.14642276171643903</v>
      </c>
      <c r="BH80" s="25">
        <f t="shared" si="28"/>
        <v>0.12573144936591682</v>
      </c>
      <c r="BI80" s="25">
        <f t="shared" si="29"/>
        <v>0.42171050547517369</v>
      </c>
      <c r="BJ80" s="25">
        <f t="shared" si="30"/>
        <v>0.88938364641738454</v>
      </c>
      <c r="BK80" s="25">
        <f t="shared" si="31"/>
        <v>1.1990818515626378</v>
      </c>
      <c r="BL80" s="25">
        <f t="shared" si="32"/>
        <v>2.3583123354308757</v>
      </c>
      <c r="BM80" s="25">
        <f t="shared" si="33"/>
        <v>3.6197380842642182</v>
      </c>
      <c r="BN80" s="25">
        <f t="shared" si="34"/>
        <v>4.890335282581046</v>
      </c>
      <c r="BO80" s="25">
        <f t="shared" si="35"/>
        <v>6.6789911053800273</v>
      </c>
      <c r="BP80" s="25">
        <f t="shared" si="36"/>
        <v>10.958828417131789</v>
      </c>
      <c r="BQ80" s="25">
        <f t="shared" si="37"/>
        <v>15.347431962578881</v>
      </c>
      <c r="BR80" s="25">
        <f t="shared" si="38"/>
        <v>20.373328038135202</v>
      </c>
      <c r="BS80" s="25">
        <f t="shared" si="39"/>
        <v>24.418642167047736</v>
      </c>
      <c r="BT80" s="25">
        <f t="shared" si="40"/>
        <v>26.787690929140886</v>
      </c>
      <c r="BU80" s="25">
        <f t="shared" si="41"/>
        <v>89.972050656691238</v>
      </c>
      <c r="BV80" s="26">
        <f t="shared" si="44"/>
        <v>208.69974095158449</v>
      </c>
      <c r="BW80">
        <v>243</v>
      </c>
      <c r="BX80" s="1">
        <f t="shared" si="42"/>
        <v>34.300259048415512</v>
      </c>
      <c r="BY80" s="29">
        <f t="shared" si="45"/>
        <v>16.435218794245031</v>
      </c>
      <c r="BZ80" s="55">
        <f t="shared" si="43"/>
        <v>20.441428821247982</v>
      </c>
    </row>
    <row r="81" spans="1:78" x14ac:dyDescent="0.3">
      <c r="A81" t="s">
        <v>94</v>
      </c>
      <c r="B81" s="1">
        <v>6064</v>
      </c>
      <c r="C81" s="1">
        <v>6870</v>
      </c>
      <c r="D81" s="1">
        <v>5691</v>
      </c>
      <c r="E81" s="1">
        <v>5556</v>
      </c>
      <c r="F81" s="1">
        <v>6159</v>
      </c>
      <c r="G81" s="1">
        <v>6876</v>
      </c>
      <c r="H81" s="1">
        <v>9695</v>
      </c>
      <c r="I81" s="1">
        <v>12677</v>
      </c>
      <c r="J81" s="1">
        <v>12454</v>
      </c>
      <c r="K81" s="1">
        <v>10128</v>
      </c>
      <c r="L81" s="1">
        <v>9431</v>
      </c>
      <c r="M81" s="1">
        <v>9384</v>
      </c>
      <c r="N81" s="1">
        <v>9309</v>
      </c>
      <c r="O81" s="1">
        <v>7892</v>
      </c>
      <c r="P81" s="1">
        <v>6045</v>
      </c>
      <c r="Q81" s="1">
        <v>9916</v>
      </c>
      <c r="R81" s="1">
        <v>134147</v>
      </c>
      <c r="S81" s="7">
        <v>2.5745526838966137E-2</v>
      </c>
      <c r="T81" s="11">
        <v>0.75500076464291177</v>
      </c>
      <c r="U81" s="6">
        <v>0.78472222222222221</v>
      </c>
      <c r="V81" s="6">
        <v>0.74718679669917476</v>
      </c>
      <c r="W81" s="6">
        <v>0.73859066270326978</v>
      </c>
      <c r="X81" s="6">
        <v>0.74331467661691542</v>
      </c>
      <c r="Y81" s="6">
        <v>0.74347190307081679</v>
      </c>
      <c r="Z81" s="6">
        <v>0.76253525540582889</v>
      </c>
      <c r="AA81" s="6">
        <v>0.76341248900615655</v>
      </c>
      <c r="AB81" s="6">
        <v>0.74580100186622145</v>
      </c>
      <c r="AC81" s="6">
        <v>0.7470081881167332</v>
      </c>
      <c r="AD81" s="6">
        <v>0.76868549984363599</v>
      </c>
      <c r="AE81" s="6">
        <v>0.76244343891402711</v>
      </c>
      <c r="AF81" s="6">
        <v>0.73294987674609691</v>
      </c>
      <c r="AG81" s="6">
        <v>0.7228968544257498</v>
      </c>
      <c r="AH81" s="6">
        <v>0.73915482423335821</v>
      </c>
      <c r="AI81" s="6">
        <v>0.76557452699584683</v>
      </c>
      <c r="AJ81" s="6">
        <v>0.79660437556973562</v>
      </c>
      <c r="AK81" s="1">
        <f t="shared" si="24"/>
        <v>101281.08757455269</v>
      </c>
      <c r="AL81">
        <v>114</v>
      </c>
      <c r="AM81" s="42">
        <f t="shared" si="25"/>
        <v>112.5580330247589</v>
      </c>
      <c r="AN81" s="1">
        <v>4758.5555555555557</v>
      </c>
      <c r="AO81" s="1">
        <v>5133.1732933233307</v>
      </c>
      <c r="AP81" s="1">
        <v>4203.3194614443082</v>
      </c>
      <c r="AQ81" s="1">
        <v>4129.8563432835817</v>
      </c>
      <c r="AR81" s="1">
        <v>4579.0434510131608</v>
      </c>
      <c r="AS81" s="1">
        <v>5243.1924161704792</v>
      </c>
      <c r="AT81" s="1">
        <v>7401.2840809146874</v>
      </c>
      <c r="AU81" s="1">
        <v>9454.5193006580885</v>
      </c>
      <c r="AV81" s="1">
        <v>9303.239974805796</v>
      </c>
      <c r="AW81" s="1">
        <v>7785.2467424163451</v>
      </c>
      <c r="AX81" s="1">
        <v>7190.6040723981896</v>
      </c>
      <c r="AY81" s="1">
        <v>6878.0016433853734</v>
      </c>
      <c r="AZ81" s="1">
        <v>6729.4468178493053</v>
      </c>
      <c r="BA81" s="1">
        <v>5833.4098728496629</v>
      </c>
      <c r="BB81" s="1">
        <v>4627.8980156898942</v>
      </c>
      <c r="BC81" s="1">
        <v>7899.1289881494986</v>
      </c>
      <c r="BD81" s="1">
        <v>101149.92002990727</v>
      </c>
      <c r="BE81" s="47"/>
      <c r="BF81" s="25">
        <f t="shared" si="26"/>
        <v>0.19805549341319928</v>
      </c>
      <c r="BG81" s="25">
        <f t="shared" si="27"/>
        <v>6.3898846963174827E-2</v>
      </c>
      <c r="BH81" s="25">
        <f t="shared" si="28"/>
        <v>5.5440166999580535E-2</v>
      </c>
      <c r="BI81" s="25">
        <f t="shared" si="29"/>
        <v>0.15961435600320367</v>
      </c>
      <c r="BJ81" s="25">
        <f t="shared" si="30"/>
        <v>0.30567611263067618</v>
      </c>
      <c r="BK81" s="25">
        <f t="shared" si="31"/>
        <v>0.48206094590707538</v>
      </c>
      <c r="BL81" s="25">
        <f t="shared" si="32"/>
        <v>1.2648138462444307</v>
      </c>
      <c r="BM81" s="25">
        <f t="shared" si="33"/>
        <v>2.493442974875888</v>
      </c>
      <c r="BN81" s="25">
        <f t="shared" si="34"/>
        <v>3.7016693493824877</v>
      </c>
      <c r="BO81" s="25">
        <f t="shared" si="35"/>
        <v>4.6065830003867791</v>
      </c>
      <c r="BP81" s="25">
        <f t="shared" si="36"/>
        <v>7.5079980191148845</v>
      </c>
      <c r="BQ81" s="25">
        <f t="shared" si="37"/>
        <v>10.903166857836128</v>
      </c>
      <c r="BR81" s="25">
        <f t="shared" si="38"/>
        <v>16.345128418686759</v>
      </c>
      <c r="BS81" s="25">
        <f t="shared" si="39"/>
        <v>21.30499550129306</v>
      </c>
      <c r="BT81" s="25">
        <f t="shared" si="40"/>
        <v>25.453520537560141</v>
      </c>
      <c r="BU81" s="25">
        <f t="shared" si="41"/>
        <v>124.72096343458048</v>
      </c>
      <c r="BV81" s="26">
        <f t="shared" si="44"/>
        <v>219.56702786187793</v>
      </c>
      <c r="BW81">
        <v>114</v>
      </c>
      <c r="BX81" s="1">
        <f t="shared" si="42"/>
        <v>-105.56702786187793</v>
      </c>
      <c r="BY81" s="29">
        <f t="shared" si="45"/>
        <v>-48.079636040929849</v>
      </c>
      <c r="BZ81" s="55">
        <f t="shared" si="43"/>
        <v>-104.3668920654259</v>
      </c>
    </row>
    <row r="82" spans="1:78" x14ac:dyDescent="0.3">
      <c r="A82" t="s">
        <v>95</v>
      </c>
      <c r="B82" s="1">
        <v>2077</v>
      </c>
      <c r="C82" s="1">
        <v>2370</v>
      </c>
      <c r="D82" s="1">
        <v>1153</v>
      </c>
      <c r="E82" s="1">
        <v>1444</v>
      </c>
      <c r="F82" s="1">
        <v>1678</v>
      </c>
      <c r="G82" s="1">
        <v>1828</v>
      </c>
      <c r="H82" s="1">
        <v>2622</v>
      </c>
      <c r="I82" s="1">
        <v>2674</v>
      </c>
      <c r="J82" s="1">
        <v>2440</v>
      </c>
      <c r="K82" s="1">
        <v>2328</v>
      </c>
      <c r="L82" s="1">
        <v>1773</v>
      </c>
      <c r="M82" s="1">
        <v>1303</v>
      </c>
      <c r="N82" s="1">
        <v>1071</v>
      </c>
      <c r="O82">
        <v>733</v>
      </c>
      <c r="P82">
        <v>526</v>
      </c>
      <c r="Q82">
        <v>673</v>
      </c>
      <c r="R82" s="1">
        <v>26693</v>
      </c>
      <c r="S82" s="7">
        <v>0.12862035431905627</v>
      </c>
      <c r="T82" s="11">
        <v>0.53853959663439177</v>
      </c>
      <c r="U82" s="6">
        <v>0.58059071729957801</v>
      </c>
      <c r="V82" s="6">
        <v>0.54965034965034965</v>
      </c>
      <c r="W82" s="6">
        <v>0.52480916030534353</v>
      </c>
      <c r="X82" s="6">
        <v>0.52166064981949456</v>
      </c>
      <c r="Y82" s="6">
        <v>0.5160406885758998</v>
      </c>
      <c r="Z82" s="6">
        <v>0.53778751369112809</v>
      </c>
      <c r="AA82" s="6">
        <v>0.52666666666666662</v>
      </c>
      <c r="AB82" s="6">
        <v>0.52212748680470966</v>
      </c>
      <c r="AC82" s="6">
        <v>0.53336836573830793</v>
      </c>
      <c r="AD82" s="6">
        <v>0.55384615384615388</v>
      </c>
      <c r="AE82" s="6">
        <v>0.52062706270627068</v>
      </c>
      <c r="AF82" s="6">
        <v>0.5625717566016073</v>
      </c>
      <c r="AG82" s="6">
        <v>0.54804804804804808</v>
      </c>
      <c r="AH82" s="6">
        <v>0.61078998073217727</v>
      </c>
      <c r="AI82" s="6">
        <v>0.56368563685636852</v>
      </c>
      <c r="AJ82" s="6">
        <v>0.63358778625954193</v>
      </c>
      <c r="AK82" s="1">
        <f t="shared" si="24"/>
        <v>14375.237452961819</v>
      </c>
      <c r="AL82">
        <v>15</v>
      </c>
      <c r="AM82" s="42">
        <f t="shared" si="25"/>
        <v>104.34610244931611</v>
      </c>
      <c r="AN82" s="1">
        <v>1205.8869198312236</v>
      </c>
      <c r="AO82" s="1">
        <v>1302.6713286713286</v>
      </c>
      <c r="AP82" s="1">
        <v>605.10496183206112</v>
      </c>
      <c r="AQ82" s="1">
        <v>753.27797833935017</v>
      </c>
      <c r="AR82" s="1">
        <v>865.91627543035986</v>
      </c>
      <c r="AS82" s="1">
        <v>983.07557502738211</v>
      </c>
      <c r="AT82" s="1">
        <v>1380.9199999999998</v>
      </c>
      <c r="AU82" s="1">
        <v>1396.1688997157937</v>
      </c>
      <c r="AV82" s="1">
        <v>1301.4188124014713</v>
      </c>
      <c r="AW82" s="1">
        <v>1289.3538461538462</v>
      </c>
      <c r="AX82" s="1">
        <v>923.07178217821797</v>
      </c>
      <c r="AY82" s="1">
        <v>733.03099885189431</v>
      </c>
      <c r="AZ82" s="1">
        <v>586.95945945945948</v>
      </c>
      <c r="BA82" s="1">
        <v>447.70905587668597</v>
      </c>
      <c r="BB82" s="1">
        <v>296.49864498644985</v>
      </c>
      <c r="BC82" s="1">
        <v>426.40458015267171</v>
      </c>
      <c r="BD82" s="1">
        <v>14497.469118908199</v>
      </c>
      <c r="BE82" s="47"/>
      <c r="BF82" s="25">
        <f t="shared" si="26"/>
        <v>5.019013146307854E-2</v>
      </c>
      <c r="BG82" s="25">
        <f t="shared" si="27"/>
        <v>1.6215933325756462E-2</v>
      </c>
      <c r="BH82" s="25">
        <f t="shared" si="28"/>
        <v>7.9811017087711676E-3</v>
      </c>
      <c r="BI82" s="25">
        <f t="shared" si="29"/>
        <v>2.9113356351866345E-2</v>
      </c>
      <c r="BJ82" s="25">
        <f t="shared" si="30"/>
        <v>5.7804631855725437E-2</v>
      </c>
      <c r="BK82" s="25">
        <f t="shared" si="31"/>
        <v>9.0384312453284044E-2</v>
      </c>
      <c r="BL82" s="25">
        <f t="shared" si="32"/>
        <v>0.23598698786062608</v>
      </c>
      <c r="BM82" s="25">
        <f t="shared" si="33"/>
        <v>0.36821200782722269</v>
      </c>
      <c r="BN82" s="25">
        <f t="shared" si="34"/>
        <v>0.51782197832393839</v>
      </c>
      <c r="BO82" s="25">
        <f t="shared" si="35"/>
        <v>0.76291936603824873</v>
      </c>
      <c r="BP82" s="25">
        <f t="shared" si="36"/>
        <v>0.96381625831659679</v>
      </c>
      <c r="BQ82" s="25">
        <f t="shared" si="37"/>
        <v>1.1620176479798896</v>
      </c>
      <c r="BR82" s="25">
        <f t="shared" si="38"/>
        <v>1.4256636542517467</v>
      </c>
      <c r="BS82" s="25">
        <f t="shared" si="39"/>
        <v>1.6351395888938902</v>
      </c>
      <c r="BT82" s="25">
        <f t="shared" si="40"/>
        <v>1.6307477658183247</v>
      </c>
      <c r="BU82" s="25">
        <f t="shared" si="41"/>
        <v>6.7325891410741079</v>
      </c>
      <c r="BV82" s="26">
        <f t="shared" si="44"/>
        <v>15.686603863543073</v>
      </c>
      <c r="BW82">
        <v>15</v>
      </c>
      <c r="BX82" s="1">
        <f t="shared" si="42"/>
        <v>-0.68660386354307334</v>
      </c>
      <c r="BY82" s="29">
        <f t="shared" si="45"/>
        <v>-4.3770077291158973</v>
      </c>
      <c r="BZ82" s="55">
        <f t="shared" si="43"/>
        <v>-4.7360257015314229</v>
      </c>
    </row>
    <row r="83" spans="1:78" x14ac:dyDescent="0.3">
      <c r="A83" t="s">
        <v>114</v>
      </c>
      <c r="B83" s="1">
        <v>1890</v>
      </c>
      <c r="C83" s="1">
        <v>2076</v>
      </c>
      <c r="D83" s="1">
        <v>1591</v>
      </c>
      <c r="E83" s="1">
        <v>1891</v>
      </c>
      <c r="F83" s="1">
        <v>2159</v>
      </c>
      <c r="G83" s="1">
        <v>2290</v>
      </c>
      <c r="H83" s="1">
        <v>2699</v>
      </c>
      <c r="I83" s="1">
        <v>3082</v>
      </c>
      <c r="J83" s="1">
        <v>2833</v>
      </c>
      <c r="K83" s="1">
        <v>2618</v>
      </c>
      <c r="L83" s="1">
        <v>2386</v>
      </c>
      <c r="M83" s="1">
        <v>2465</v>
      </c>
      <c r="N83" s="1">
        <v>2216</v>
      </c>
      <c r="O83" s="1">
        <v>1914</v>
      </c>
      <c r="P83" s="1">
        <v>1526</v>
      </c>
      <c r="Q83" s="1">
        <v>2397</v>
      </c>
      <c r="R83" s="1">
        <v>36033</v>
      </c>
      <c r="S83" s="7">
        <v>-4.631712675012567E-2</v>
      </c>
      <c r="T83" s="11">
        <v>0.73421909324299284</v>
      </c>
      <c r="U83" s="6">
        <v>0.7625360230547551</v>
      </c>
      <c r="V83" s="6">
        <v>0.73819095477386931</v>
      </c>
      <c r="W83" s="6">
        <v>0.70496323529411764</v>
      </c>
      <c r="X83" s="6">
        <v>0.71771378708551481</v>
      </c>
      <c r="Y83" s="6">
        <v>0.71383315733896513</v>
      </c>
      <c r="Z83" s="6">
        <v>0.70540782790558709</v>
      </c>
      <c r="AA83" s="6">
        <v>0.71652786675208202</v>
      </c>
      <c r="AB83" s="6">
        <v>0.71891147089218055</v>
      </c>
      <c r="AC83" s="6">
        <v>0.72251308900523559</v>
      </c>
      <c r="AD83" s="6">
        <v>0.73944166070150319</v>
      </c>
      <c r="AE83" s="6">
        <v>0.73157486423584173</v>
      </c>
      <c r="AF83" s="6">
        <v>0.73982683982683983</v>
      </c>
      <c r="AG83" s="6">
        <v>0.76190476190476186</v>
      </c>
      <c r="AH83" s="6">
        <v>0.76477611940298507</v>
      </c>
      <c r="AI83" s="6">
        <v>0.78498827208756838</v>
      </c>
      <c r="AJ83" s="6">
        <v>0.79990539262062443</v>
      </c>
      <c r="AK83" s="1">
        <f t="shared" si="24"/>
        <v>26456.116586824763</v>
      </c>
      <c r="AL83">
        <v>36</v>
      </c>
      <c r="AM83" s="42">
        <f t="shared" si="25"/>
        <v>136.07439278494911</v>
      </c>
      <c r="AN83" s="1">
        <v>1441.1930835734872</v>
      </c>
      <c r="AO83" s="1">
        <v>1532.4844221105527</v>
      </c>
      <c r="AP83" s="1">
        <v>1121.5965073529412</v>
      </c>
      <c r="AQ83" s="1">
        <v>1357.1967713787085</v>
      </c>
      <c r="AR83" s="1">
        <v>1541.1657866948258</v>
      </c>
      <c r="AS83" s="1">
        <v>1615.3839259037945</v>
      </c>
      <c r="AT83" s="1">
        <v>1933.9087123638694</v>
      </c>
      <c r="AU83" s="1">
        <v>2215.6851532897003</v>
      </c>
      <c r="AV83" s="1">
        <v>2046.8795811518323</v>
      </c>
      <c r="AW83" s="1">
        <v>1935.8582677165352</v>
      </c>
      <c r="AX83" s="1">
        <v>1745.5376260667183</v>
      </c>
      <c r="AY83" s="1">
        <v>1823.6731601731601</v>
      </c>
      <c r="AZ83" s="1">
        <v>1688.3809523809523</v>
      </c>
      <c r="BA83" s="1">
        <v>1463.7814925373134</v>
      </c>
      <c r="BB83" s="1">
        <v>1197.8921032056294</v>
      </c>
      <c r="BC83" s="1">
        <v>1917.3732261116368</v>
      </c>
      <c r="BD83" s="1">
        <v>26577.990772011653</v>
      </c>
      <c r="BE83" s="47"/>
      <c r="BF83" s="25">
        <f t="shared" si="26"/>
        <v>5.9983792127338703E-2</v>
      </c>
      <c r="BG83" s="25">
        <f t="shared" si="27"/>
        <v>1.9076696220106267E-2</v>
      </c>
      <c r="BH83" s="25">
        <f t="shared" si="28"/>
        <v>1.4793426539230272E-2</v>
      </c>
      <c r="BI83" s="25">
        <f t="shared" si="29"/>
        <v>5.2454146252700486E-2</v>
      </c>
      <c r="BJ83" s="25">
        <f t="shared" si="30"/>
        <v>0.10288121779932816</v>
      </c>
      <c r="BK83" s="25">
        <f t="shared" si="31"/>
        <v>0.14851896354645414</v>
      </c>
      <c r="BL83" s="25">
        <f t="shared" si="32"/>
        <v>0.3304878572460182</v>
      </c>
      <c r="BM83" s="25">
        <f t="shared" si="33"/>
        <v>0.58434325472501381</v>
      </c>
      <c r="BN83" s="25">
        <f t="shared" si="34"/>
        <v>0.81443361967933847</v>
      </c>
      <c r="BO83" s="25">
        <f t="shared" si="35"/>
        <v>1.1454603922358615</v>
      </c>
      <c r="BP83" s="25">
        <f t="shared" si="36"/>
        <v>1.8225858226718512</v>
      </c>
      <c r="BQ83" s="25">
        <f t="shared" si="37"/>
        <v>2.8909287596125668</v>
      </c>
      <c r="BR83" s="25">
        <f t="shared" si="38"/>
        <v>4.1009022336179353</v>
      </c>
      <c r="BS83" s="25">
        <f t="shared" si="39"/>
        <v>5.3460769589552237</v>
      </c>
      <c r="BT83" s="25">
        <f t="shared" si="40"/>
        <v>6.5884276505994439</v>
      </c>
      <c r="BU83" s="25">
        <f t="shared" si="41"/>
        <v>30.273798083696668</v>
      </c>
      <c r="BV83" s="26">
        <f t="shared" si="44"/>
        <v>54.295152875525076</v>
      </c>
      <c r="BW83">
        <v>36</v>
      </c>
      <c r="BX83" s="1">
        <f t="shared" si="42"/>
        <v>-18.295152875525076</v>
      </c>
      <c r="BY83" s="29">
        <f t="shared" si="45"/>
        <v>-33.695738765977552</v>
      </c>
      <c r="BZ83" s="55">
        <f t="shared" si="43"/>
        <v>-68.835725892384076</v>
      </c>
    </row>
    <row r="84" spans="1:78" x14ac:dyDescent="0.3">
      <c r="A84" t="s">
        <v>96</v>
      </c>
      <c r="B84" s="1">
        <v>4521</v>
      </c>
      <c r="C84" s="1">
        <v>4901</v>
      </c>
      <c r="D84" s="1">
        <v>4108</v>
      </c>
      <c r="E84" s="1">
        <v>4705</v>
      </c>
      <c r="F84" s="1">
        <v>5654</v>
      </c>
      <c r="G84" s="1">
        <v>6172</v>
      </c>
      <c r="H84" s="1">
        <v>7239</v>
      </c>
      <c r="I84" s="1">
        <v>7882</v>
      </c>
      <c r="J84" s="1">
        <v>7671</v>
      </c>
      <c r="K84" s="1">
        <v>7169</v>
      </c>
      <c r="L84" s="1">
        <v>6969</v>
      </c>
      <c r="M84" s="1">
        <v>7288</v>
      </c>
      <c r="N84" s="1">
        <v>6383</v>
      </c>
      <c r="O84" s="1">
        <v>5185</v>
      </c>
      <c r="P84" s="1">
        <v>3755</v>
      </c>
      <c r="Q84" s="1">
        <v>6443</v>
      </c>
      <c r="R84" s="1">
        <v>96045</v>
      </c>
      <c r="S84" s="7">
        <v>4.7702679116851332E-2</v>
      </c>
      <c r="T84" s="11">
        <v>0.85692468801815169</v>
      </c>
      <c r="U84" s="6">
        <v>0.85696361355081552</v>
      </c>
      <c r="V84" s="6">
        <v>0.84640000000000004</v>
      </c>
      <c r="W84" s="6">
        <v>0.83161927808025815</v>
      </c>
      <c r="X84" s="6">
        <v>0.84139734728189797</v>
      </c>
      <c r="Y84" s="6">
        <v>0.84149046281236139</v>
      </c>
      <c r="Z84" s="6">
        <v>0.84336409723124917</v>
      </c>
      <c r="AA84" s="6">
        <v>0.833839651301017</v>
      </c>
      <c r="AB84" s="6">
        <v>0.83071087384096653</v>
      </c>
      <c r="AC84" s="6">
        <v>0.83995995423340963</v>
      </c>
      <c r="AD84" s="6">
        <v>0.86323411102172165</v>
      </c>
      <c r="AE84" s="6">
        <v>0.85971705137751298</v>
      </c>
      <c r="AF84" s="6">
        <v>0.8649172243747798</v>
      </c>
      <c r="AG84" s="6">
        <v>0.88723013321084065</v>
      </c>
      <c r="AH84" s="6">
        <v>0.88947368421052631</v>
      </c>
      <c r="AI84" s="6">
        <v>0.90680425669138986</v>
      </c>
      <c r="AJ84" s="6">
        <v>0.92765194720547495</v>
      </c>
      <c r="AK84" s="1">
        <f t="shared" si="24"/>
        <v>82303.331660703378</v>
      </c>
      <c r="AL84">
        <v>117</v>
      </c>
      <c r="AM84" s="42">
        <f t="shared" si="25"/>
        <v>142.15706416641081</v>
      </c>
      <c r="AN84" s="1">
        <v>3874.3324968632369</v>
      </c>
      <c r="AO84" s="1">
        <v>4148.2064</v>
      </c>
      <c r="AP84" s="1">
        <v>3416.2919943537004</v>
      </c>
      <c r="AQ84" s="1">
        <v>3958.7745189613302</v>
      </c>
      <c r="AR84" s="1">
        <v>4757.7870767410914</v>
      </c>
      <c r="AS84" s="1">
        <v>5205.2432081112702</v>
      </c>
      <c r="AT84" s="1">
        <v>6036.1652357680623</v>
      </c>
      <c r="AU84" s="1">
        <v>6547.6631076144986</v>
      </c>
      <c r="AV84" s="1">
        <v>6443.3328089244851</v>
      </c>
      <c r="AW84" s="1">
        <v>6188.525341914723</v>
      </c>
      <c r="AX84" s="1">
        <v>5991.3681310498878</v>
      </c>
      <c r="AY84" s="1">
        <v>6303.516731243395</v>
      </c>
      <c r="AZ84" s="1">
        <v>5663.1899402847957</v>
      </c>
      <c r="BA84" s="1">
        <v>4611.9210526315792</v>
      </c>
      <c r="BB84" s="1">
        <v>3405.0499838761689</v>
      </c>
      <c r="BC84" s="1">
        <v>5976.8614958448752</v>
      </c>
      <c r="BD84" s="1">
        <v>82528.229524183102</v>
      </c>
      <c r="BE84" s="47"/>
      <c r="BF84" s="25">
        <f t="shared" si="26"/>
        <v>0.16125331003379567</v>
      </c>
      <c r="BG84" s="25">
        <f t="shared" si="27"/>
        <v>5.1637766889738687E-2</v>
      </c>
      <c r="BH84" s="25">
        <f t="shared" si="28"/>
        <v>4.5059577418181597E-2</v>
      </c>
      <c r="BI84" s="25">
        <f t="shared" si="29"/>
        <v>0.15300223370566682</v>
      </c>
      <c r="BJ84" s="25">
        <f t="shared" si="30"/>
        <v>0.31760822405406469</v>
      </c>
      <c r="BK84" s="25">
        <f t="shared" si="31"/>
        <v>0.47857188243554855</v>
      </c>
      <c r="BL84" s="25">
        <f t="shared" si="32"/>
        <v>1.0315271356906488</v>
      </c>
      <c r="BM84" s="25">
        <f t="shared" si="33"/>
        <v>1.7268169917849763</v>
      </c>
      <c r="BN84" s="25">
        <f t="shared" si="34"/>
        <v>2.5637399047275702</v>
      </c>
      <c r="BO84" s="25">
        <f t="shared" si="35"/>
        <v>3.6617921795859472</v>
      </c>
      <c r="BP84" s="25">
        <f t="shared" si="36"/>
        <v>6.2558276894124623</v>
      </c>
      <c r="BQ84" s="25">
        <f t="shared" si="37"/>
        <v>9.9924801236424585</v>
      </c>
      <c r="BR84" s="25">
        <f t="shared" si="38"/>
        <v>13.755301043147769</v>
      </c>
      <c r="BS84" s="25">
        <f t="shared" si="39"/>
        <v>16.84382881030702</v>
      </c>
      <c r="BT84" s="25">
        <f t="shared" si="40"/>
        <v>18.727834840390418</v>
      </c>
      <c r="BU84" s="25">
        <f t="shared" si="41"/>
        <v>94.369888780794852</v>
      </c>
      <c r="BV84" s="26">
        <f t="shared" si="44"/>
        <v>170.13617049402112</v>
      </c>
      <c r="BW84">
        <v>117</v>
      </c>
      <c r="BX84" s="1">
        <f t="shared" si="42"/>
        <v>-53.136170494021115</v>
      </c>
      <c r="BY84" s="29">
        <f t="shared" si="45"/>
        <v>-31.231554313072078</v>
      </c>
      <c r="BZ84" s="55">
        <f t="shared" si="43"/>
        <v>-64.385448228294678</v>
      </c>
    </row>
    <row r="85" spans="1:78" x14ac:dyDescent="0.3">
      <c r="A85" t="s">
        <v>115</v>
      </c>
      <c r="B85" s="1">
        <v>16033</v>
      </c>
      <c r="C85" s="1">
        <v>16352</v>
      </c>
      <c r="D85" s="1">
        <v>13448</v>
      </c>
      <c r="E85" s="1">
        <v>15303</v>
      </c>
      <c r="F85" s="1">
        <v>18888</v>
      </c>
      <c r="G85" s="1">
        <v>18198</v>
      </c>
      <c r="H85" s="1">
        <v>18382</v>
      </c>
      <c r="I85" s="1">
        <v>18149</v>
      </c>
      <c r="J85" s="1">
        <v>16850</v>
      </c>
      <c r="K85" s="1">
        <v>15599</v>
      </c>
      <c r="L85" s="1">
        <v>14079</v>
      </c>
      <c r="M85" s="1">
        <v>12112</v>
      </c>
      <c r="N85" s="1">
        <v>10211</v>
      </c>
      <c r="O85" s="1">
        <v>7860</v>
      </c>
      <c r="P85" s="1">
        <v>5481</v>
      </c>
      <c r="Q85" s="1">
        <v>6608</v>
      </c>
      <c r="R85" s="1">
        <v>223553</v>
      </c>
      <c r="S85" s="7">
        <v>0.13330257834916703</v>
      </c>
      <c r="T85" s="11">
        <v>0.58998367620071179</v>
      </c>
      <c r="U85" s="6">
        <v>0.60442966210597926</v>
      </c>
      <c r="V85" s="6">
        <v>0.56114214773432647</v>
      </c>
      <c r="W85" s="6">
        <v>0.54358374744226834</v>
      </c>
      <c r="X85" s="6">
        <v>0.54086244808209138</v>
      </c>
      <c r="Y85" s="6">
        <v>0.5594151980506602</v>
      </c>
      <c r="Z85" s="6">
        <v>0.56810025948213994</v>
      </c>
      <c r="AA85" s="6">
        <v>0.57172312223858612</v>
      </c>
      <c r="AB85" s="6">
        <v>0.57115821347464046</v>
      </c>
      <c r="AC85" s="6">
        <v>0.58960734248844116</v>
      </c>
      <c r="AD85" s="6">
        <v>0.61712806838679324</v>
      </c>
      <c r="AE85" s="6">
        <v>0.62383093525179856</v>
      </c>
      <c r="AF85" s="6">
        <v>0.63914884135472372</v>
      </c>
      <c r="AG85" s="6">
        <v>0.66368381804623411</v>
      </c>
      <c r="AH85" s="6">
        <v>0.68635394456289978</v>
      </c>
      <c r="AI85" s="6">
        <v>0.71597300337457814</v>
      </c>
      <c r="AJ85" s="6">
        <v>0.74773034576009267</v>
      </c>
      <c r="AK85" s="1">
        <f t="shared" si="24"/>
        <v>131892.62076569773</v>
      </c>
      <c r="AL85">
        <v>178</v>
      </c>
      <c r="AM85" s="42">
        <f t="shared" si="25"/>
        <v>134.95827057391656</v>
      </c>
      <c r="AN85" s="1">
        <v>9690.8207725451648</v>
      </c>
      <c r="AO85" s="1">
        <v>9175.7963997517072</v>
      </c>
      <c r="AP85" s="1">
        <v>7310.1142356036244</v>
      </c>
      <c r="AQ85" s="1">
        <v>8276.8180430002449</v>
      </c>
      <c r="AR85" s="1">
        <v>10566.23426078087</v>
      </c>
      <c r="AS85" s="1">
        <v>10338.288522055982</v>
      </c>
      <c r="AT85" s="1">
        <v>10509.41443298969</v>
      </c>
      <c r="AU85" s="1">
        <v>10365.95041635125</v>
      </c>
      <c r="AV85" s="1">
        <v>9934.8837209302328</v>
      </c>
      <c r="AW85" s="1">
        <v>9626.5807387655877</v>
      </c>
      <c r="AX85" s="1">
        <v>8782.9157374100723</v>
      </c>
      <c r="AY85" s="1">
        <v>7741.3707664884141</v>
      </c>
      <c r="AZ85" s="1">
        <v>6776.8754660700961</v>
      </c>
      <c r="BA85" s="1">
        <v>5394.7420042643926</v>
      </c>
      <c r="BB85" s="1">
        <v>3924.2480314960626</v>
      </c>
      <c r="BC85" s="1">
        <v>4941.0021247826926</v>
      </c>
      <c r="BD85" s="1">
        <v>133356.05567328606</v>
      </c>
      <c r="BE85" s="47"/>
      <c r="BF85" s="25">
        <f t="shared" si="26"/>
        <v>0.40334094396450426</v>
      </c>
      <c r="BG85" s="25">
        <f t="shared" si="27"/>
        <v>0.11422229026937573</v>
      </c>
      <c r="BH85" s="25">
        <f t="shared" si="28"/>
        <v>9.6417595123407349E-2</v>
      </c>
      <c r="BI85" s="25">
        <f t="shared" si="29"/>
        <v>0.31988981501443614</v>
      </c>
      <c r="BJ85" s="25">
        <f t="shared" si="30"/>
        <v>0.70535373785674083</v>
      </c>
      <c r="BK85" s="25">
        <f t="shared" si="31"/>
        <v>0.95050586521151348</v>
      </c>
      <c r="BL85" s="25">
        <f t="shared" si="32"/>
        <v>1.7959657737017543</v>
      </c>
      <c r="BM85" s="25">
        <f t="shared" si="33"/>
        <v>2.7338149536342606</v>
      </c>
      <c r="BN85" s="25">
        <f t="shared" si="34"/>
        <v>3.9529942965073488</v>
      </c>
      <c r="BO85" s="25">
        <f t="shared" si="35"/>
        <v>5.6961127437927015</v>
      </c>
      <c r="BP85" s="25">
        <f t="shared" si="36"/>
        <v>9.1705944722575907</v>
      </c>
      <c r="BQ85" s="25">
        <f t="shared" si="37"/>
        <v>12.271799506848229</v>
      </c>
      <c r="BR85" s="25">
        <f t="shared" si="38"/>
        <v>16.460327686453809</v>
      </c>
      <c r="BS85" s="25">
        <f t="shared" si="39"/>
        <v>19.702876471346432</v>
      </c>
      <c r="BT85" s="25">
        <f t="shared" si="40"/>
        <v>21.583433240214713</v>
      </c>
      <c r="BU85" s="25">
        <f t="shared" si="41"/>
        <v>78.01449327637485</v>
      </c>
      <c r="BV85" s="26">
        <f t="shared" si="44"/>
        <v>173.97214266857168</v>
      </c>
      <c r="BW85">
        <v>178</v>
      </c>
      <c r="BX85" s="1">
        <f t="shared" si="42"/>
        <v>4.0278573314283221</v>
      </c>
      <c r="BY85" s="29">
        <f t="shared" si="45"/>
        <v>2.3152312029068089</v>
      </c>
      <c r="BZ85" s="55">
        <f t="shared" si="43"/>
        <v>3.0203782731069366</v>
      </c>
    </row>
    <row r="86" spans="1:78" x14ac:dyDescent="0.3">
      <c r="A86" t="s">
        <v>97</v>
      </c>
      <c r="B86" s="1">
        <v>4726</v>
      </c>
      <c r="C86" s="1">
        <v>5059</v>
      </c>
      <c r="D86" s="1">
        <v>4322</v>
      </c>
      <c r="E86" s="1">
        <v>4689</v>
      </c>
      <c r="F86" s="1">
        <v>5628</v>
      </c>
      <c r="G86" s="1">
        <v>6227</v>
      </c>
      <c r="H86" s="1">
        <v>7898</v>
      </c>
      <c r="I86" s="1">
        <v>8408</v>
      </c>
      <c r="J86" s="1">
        <v>7701</v>
      </c>
      <c r="K86" s="1">
        <v>6537</v>
      </c>
      <c r="L86" s="1">
        <v>6307</v>
      </c>
      <c r="M86" s="1">
        <v>6455</v>
      </c>
      <c r="N86" s="1">
        <v>6417</v>
      </c>
      <c r="O86" s="1">
        <v>5437</v>
      </c>
      <c r="P86" s="1">
        <v>4011</v>
      </c>
      <c r="Q86" s="1">
        <v>6536</v>
      </c>
      <c r="R86" s="1">
        <v>96358</v>
      </c>
      <c r="S86" s="7">
        <v>-2.1130051402913463E-2</v>
      </c>
      <c r="T86" s="11">
        <v>0.77901826530404927</v>
      </c>
      <c r="U86" s="6">
        <v>0.78773168578993824</v>
      </c>
      <c r="V86" s="6">
        <v>0.76855345911949691</v>
      </c>
      <c r="W86" s="6">
        <v>0.7511469994494403</v>
      </c>
      <c r="X86" s="6">
        <v>0.74802221848173711</v>
      </c>
      <c r="Y86" s="6">
        <v>0.74984286612193585</v>
      </c>
      <c r="Z86" s="6">
        <v>0.76569938789390157</v>
      </c>
      <c r="AA86" s="6">
        <v>0.76260222140851952</v>
      </c>
      <c r="AB86" s="6">
        <v>0.75660242683797285</v>
      </c>
      <c r="AC86" s="6">
        <v>0.76404824948514272</v>
      </c>
      <c r="AD86" s="6">
        <v>0.78728536966084861</v>
      </c>
      <c r="AE86" s="6">
        <v>0.78539514102206087</v>
      </c>
      <c r="AF86" s="6">
        <v>0.79936558287073756</v>
      </c>
      <c r="AG86" s="6">
        <v>0.81048141377209015</v>
      </c>
      <c r="AH86" s="6">
        <v>0.80449961210240495</v>
      </c>
      <c r="AI86" s="6">
        <v>0.83595113438045376</v>
      </c>
      <c r="AJ86" s="6">
        <v>0.84448724121328844</v>
      </c>
      <c r="AK86" s="1">
        <f t="shared" si="24"/>
        <v>75064.642008167575</v>
      </c>
      <c r="AL86">
        <v>104</v>
      </c>
      <c r="AM86" s="42">
        <f t="shared" si="25"/>
        <v>138.5472536972654</v>
      </c>
      <c r="AN86" s="1">
        <v>3722.8199470432482</v>
      </c>
      <c r="AO86" s="1">
        <v>3888.1119496855349</v>
      </c>
      <c r="AP86" s="1">
        <v>3246.457331620481</v>
      </c>
      <c r="AQ86" s="1">
        <v>3507.4761824608654</v>
      </c>
      <c r="AR86" s="1">
        <v>4220.1156505342551</v>
      </c>
      <c r="AS86" s="1">
        <v>4768.0100884153253</v>
      </c>
      <c r="AT86" s="1">
        <v>6023.0323446844868</v>
      </c>
      <c r="AU86" s="1">
        <v>6361.5132048536761</v>
      </c>
      <c r="AV86" s="1">
        <v>5883.9355692850841</v>
      </c>
      <c r="AW86" s="1">
        <v>5146.4844614729673</v>
      </c>
      <c r="AX86" s="1">
        <v>4953.4871544261377</v>
      </c>
      <c r="AY86" s="1">
        <v>5159.9048374306112</v>
      </c>
      <c r="AZ86" s="1">
        <v>5200.8592321755023</v>
      </c>
      <c r="BA86" s="1">
        <v>4374.0643910007757</v>
      </c>
      <c r="BB86" s="1">
        <v>3353</v>
      </c>
      <c r="BC86" s="1">
        <v>5519.5686085700536</v>
      </c>
      <c r="BD86" s="1">
        <v>75328.840953659019</v>
      </c>
      <c r="BE86" s="47"/>
      <c r="BF86" s="25">
        <f t="shared" si="26"/>
        <v>0.15494721725783639</v>
      </c>
      <c r="BG86" s="25">
        <f t="shared" si="27"/>
        <v>4.8400055141679804E-2</v>
      </c>
      <c r="BH86" s="25">
        <f t="shared" si="28"/>
        <v>4.2819523539190496E-2</v>
      </c>
      <c r="BI86" s="25">
        <f t="shared" si="29"/>
        <v>0.13556005476329566</v>
      </c>
      <c r="BJ86" s="25">
        <f t="shared" si="30"/>
        <v>0.28171572528357747</v>
      </c>
      <c r="BK86" s="25">
        <f t="shared" si="31"/>
        <v>0.43837251637519081</v>
      </c>
      <c r="BL86" s="25">
        <f t="shared" si="32"/>
        <v>1.0292828410112216</v>
      </c>
      <c r="BM86" s="25">
        <f t="shared" si="33"/>
        <v>1.6777236267441438</v>
      </c>
      <c r="BN86" s="25">
        <f t="shared" si="34"/>
        <v>2.3411611448858336</v>
      </c>
      <c r="BO86" s="25">
        <f t="shared" si="35"/>
        <v>3.0452095632126106</v>
      </c>
      <c r="BP86" s="25">
        <f t="shared" si="36"/>
        <v>5.1721345479029699</v>
      </c>
      <c r="BQ86" s="25">
        <f t="shared" si="37"/>
        <v>8.1796001702277508</v>
      </c>
      <c r="BR86" s="25">
        <f t="shared" si="38"/>
        <v>12.632347700845569</v>
      </c>
      <c r="BS86" s="25">
        <f t="shared" si="39"/>
        <v>15.975119904803465</v>
      </c>
      <c r="BT86" s="25">
        <f t="shared" si="40"/>
        <v>18.441559012988844</v>
      </c>
      <c r="BU86" s="25">
        <f t="shared" si="41"/>
        <v>87.149597840077107</v>
      </c>
      <c r="BV86" s="26">
        <f t="shared" si="44"/>
        <v>156.7455514450603</v>
      </c>
      <c r="BW86">
        <v>104</v>
      </c>
      <c r="BX86" s="1">
        <f t="shared" si="42"/>
        <v>-52.7455514450603</v>
      </c>
      <c r="BY86" s="29">
        <f t="shared" si="45"/>
        <v>-33.650429603131506</v>
      </c>
      <c r="BZ86" s="55">
        <f t="shared" si="43"/>
        <v>-70.020394283656159</v>
      </c>
    </row>
    <row r="87" spans="1:78" x14ac:dyDescent="0.3">
      <c r="A87" t="s">
        <v>98</v>
      </c>
      <c r="B87" s="1">
        <v>10639</v>
      </c>
      <c r="C87" s="1">
        <v>10629</v>
      </c>
      <c r="D87" s="1">
        <v>11094</v>
      </c>
      <c r="E87" s="1">
        <v>12242</v>
      </c>
      <c r="F87" s="1">
        <v>14080</v>
      </c>
      <c r="G87" s="1">
        <v>13359</v>
      </c>
      <c r="H87" s="1">
        <v>14791</v>
      </c>
      <c r="I87" s="1">
        <v>14548</v>
      </c>
      <c r="J87" s="1">
        <v>14146</v>
      </c>
      <c r="K87" s="1">
        <v>12492</v>
      </c>
      <c r="L87" s="1">
        <v>10340</v>
      </c>
      <c r="M87" s="1">
        <v>8380</v>
      </c>
      <c r="N87" s="1">
        <v>6262</v>
      </c>
      <c r="O87" s="1">
        <v>4350</v>
      </c>
      <c r="P87" s="1">
        <v>2978</v>
      </c>
      <c r="Q87" s="1">
        <v>3178</v>
      </c>
      <c r="R87" s="1">
        <v>163508</v>
      </c>
      <c r="S87" s="7">
        <v>0.28731252214305392</v>
      </c>
      <c r="T87" s="11">
        <v>0.56738967838444276</v>
      </c>
      <c r="U87" s="6">
        <v>0.58792676892627416</v>
      </c>
      <c r="V87" s="6">
        <v>0.53811876392521552</v>
      </c>
      <c r="W87" s="6">
        <v>0.47981980325457385</v>
      </c>
      <c r="X87" s="6">
        <v>0.48817204301075268</v>
      </c>
      <c r="Y87" s="6">
        <v>0.47441240206701119</v>
      </c>
      <c r="Z87" s="6">
        <v>0.52126232741617362</v>
      </c>
      <c r="AA87" s="6">
        <v>0.56407269338303823</v>
      </c>
      <c r="AB87" s="6">
        <v>0.57538143263511765</v>
      </c>
      <c r="AC87" s="6">
        <v>0.59453349773941633</v>
      </c>
      <c r="AD87" s="6">
        <v>0.64314115308151099</v>
      </c>
      <c r="AE87" s="6">
        <v>0.64923076923076928</v>
      </c>
      <c r="AF87" s="6">
        <v>0.69449458483754511</v>
      </c>
      <c r="AG87" s="6">
        <v>0.73291536050156736</v>
      </c>
      <c r="AH87" s="6">
        <v>0.73414043583535105</v>
      </c>
      <c r="AI87" s="6">
        <v>0.750897343862168</v>
      </c>
      <c r="AJ87" s="6">
        <v>0.79488636363636367</v>
      </c>
      <c r="AK87" s="1">
        <f t="shared" si="24"/>
        <v>92772.751533283474</v>
      </c>
      <c r="AL87">
        <v>73</v>
      </c>
      <c r="AM87" s="42">
        <f t="shared" si="25"/>
        <v>78.68689760032639</v>
      </c>
      <c r="AN87" s="1">
        <v>6254.9528946066312</v>
      </c>
      <c r="AO87" s="1">
        <v>5719.6643417611158</v>
      </c>
      <c r="AP87" s="1">
        <v>5323.1208973062421</v>
      </c>
      <c r="AQ87" s="1">
        <v>5976.2021505376342</v>
      </c>
      <c r="AR87" s="1">
        <v>6679.7266211035176</v>
      </c>
      <c r="AS87" s="1">
        <v>6963.543431952663</v>
      </c>
      <c r="AT87" s="1">
        <v>8343.1992078285184</v>
      </c>
      <c r="AU87" s="1">
        <v>8370.6490819756909</v>
      </c>
      <c r="AV87" s="1">
        <v>8410.2708590217826</v>
      </c>
      <c r="AW87" s="1">
        <v>8034.1192842942355</v>
      </c>
      <c r="AX87" s="1">
        <v>6713.0461538461541</v>
      </c>
      <c r="AY87" s="1">
        <v>5819.8646209386279</v>
      </c>
      <c r="AZ87" s="1">
        <v>4589.5159874608144</v>
      </c>
      <c r="BA87" s="1">
        <v>3193.5108958837773</v>
      </c>
      <c r="BB87" s="1">
        <v>2236.1722900215364</v>
      </c>
      <c r="BC87" s="1">
        <v>2526.1488636363638</v>
      </c>
      <c r="BD87" s="1">
        <v>95153.70758217531</v>
      </c>
      <c r="BE87" s="47"/>
      <c r="BF87" s="25">
        <f t="shared" si="26"/>
        <v>0.26033693782797579</v>
      </c>
      <c r="BG87" s="25">
        <f t="shared" si="27"/>
        <v>7.1199613878280305E-2</v>
      </c>
      <c r="BH87" s="25">
        <f t="shared" si="28"/>
        <v>7.0209917236271707E-2</v>
      </c>
      <c r="BI87" s="25">
        <f t="shared" si="29"/>
        <v>0.23097356864587806</v>
      </c>
      <c r="BJ87" s="25">
        <f t="shared" si="30"/>
        <v>0.44590816593426041</v>
      </c>
      <c r="BK87" s="25">
        <f t="shared" si="31"/>
        <v>0.64023062043637136</v>
      </c>
      <c r="BL87" s="25">
        <f t="shared" si="32"/>
        <v>1.4257787925271659</v>
      </c>
      <c r="BM87" s="25">
        <f t="shared" si="33"/>
        <v>2.2075935840705085</v>
      </c>
      <c r="BN87" s="25">
        <f t="shared" si="34"/>
        <v>3.346365561154466</v>
      </c>
      <c r="BO87" s="25">
        <f t="shared" si="35"/>
        <v>4.753842561786616</v>
      </c>
      <c r="BP87" s="25">
        <f t="shared" si="36"/>
        <v>7.0093606486796798</v>
      </c>
      <c r="BQ87" s="25">
        <f t="shared" si="37"/>
        <v>9.225783642133349</v>
      </c>
      <c r="BR87" s="25">
        <f t="shared" si="38"/>
        <v>11.147458361018412</v>
      </c>
      <c r="BS87" s="25">
        <f t="shared" si="39"/>
        <v>11.663458723653397</v>
      </c>
      <c r="BT87" s="25">
        <f t="shared" si="40"/>
        <v>12.298986951876698</v>
      </c>
      <c r="BU87" s="25">
        <f t="shared" si="41"/>
        <v>39.885881155323034</v>
      </c>
      <c r="BV87" s="26">
        <f t="shared" si="44"/>
        <v>104.68336880618236</v>
      </c>
      <c r="BW87">
        <v>73</v>
      </c>
      <c r="BX87" s="1">
        <f t="shared" si="42"/>
        <v>-31.683368806182358</v>
      </c>
      <c r="BY87" s="29">
        <f t="shared" si="45"/>
        <v>-30.265904859102328</v>
      </c>
      <c r="BZ87" s="55">
        <f t="shared" si="43"/>
        <v>-33.297040768296299</v>
      </c>
    </row>
    <row r="88" spans="1:78" x14ac:dyDescent="0.3">
      <c r="A88" t="s">
        <v>99</v>
      </c>
      <c r="B88" s="1">
        <v>10613</v>
      </c>
      <c r="C88" s="1">
        <v>10654</v>
      </c>
      <c r="D88" s="1">
        <v>9658</v>
      </c>
      <c r="E88" s="1">
        <v>11320</v>
      </c>
      <c r="F88" s="1">
        <v>14087</v>
      </c>
      <c r="G88" s="1">
        <v>13277</v>
      </c>
      <c r="H88" s="1">
        <v>12826</v>
      </c>
      <c r="I88" s="1">
        <v>12630</v>
      </c>
      <c r="J88" s="1">
        <v>11176</v>
      </c>
      <c r="K88" s="1">
        <v>10663</v>
      </c>
      <c r="L88" s="1">
        <v>9571</v>
      </c>
      <c r="M88" s="1">
        <v>8010</v>
      </c>
      <c r="N88" s="1">
        <v>6467</v>
      </c>
      <c r="O88" s="1">
        <v>4921</v>
      </c>
      <c r="P88" s="1">
        <v>3570</v>
      </c>
      <c r="Q88" s="1">
        <v>4057</v>
      </c>
      <c r="R88" s="1">
        <v>153500</v>
      </c>
      <c r="S88" s="7">
        <v>2.9835025125291015E-2</v>
      </c>
      <c r="T88" s="11">
        <v>0.47905107579183243</v>
      </c>
      <c r="U88" s="6">
        <v>0.56710162872654535</v>
      </c>
      <c r="V88" s="6">
        <v>0.5025898078529657</v>
      </c>
      <c r="W88" s="6">
        <v>0.45436019956433138</v>
      </c>
      <c r="X88" s="6">
        <v>0.4431860796519913</v>
      </c>
      <c r="Y88" s="6">
        <v>0.46474193310197148</v>
      </c>
      <c r="Z88" s="6">
        <v>0.46916793175739174</v>
      </c>
      <c r="AA88" s="6">
        <v>0.47486527788948768</v>
      </c>
      <c r="AB88" s="6">
        <v>0.4691430488009391</v>
      </c>
      <c r="AC88" s="6">
        <v>0.46547740086884187</v>
      </c>
      <c r="AD88" s="6">
        <v>0.46967071057192372</v>
      </c>
      <c r="AE88" s="6">
        <v>0.46584984358706988</v>
      </c>
      <c r="AF88" s="6">
        <v>0.48057695459760696</v>
      </c>
      <c r="AG88" s="6">
        <v>0.49957645065650147</v>
      </c>
      <c r="AH88" s="6">
        <v>0.5040528369858901</v>
      </c>
      <c r="AI88" s="6">
        <v>0.51147540983606554</v>
      </c>
      <c r="AJ88" s="6">
        <v>0.54312668463611857</v>
      </c>
      <c r="AK88" s="1">
        <f t="shared" si="24"/>
        <v>73534.340134046273</v>
      </c>
      <c r="AL88">
        <v>108</v>
      </c>
      <c r="AM88" s="42">
        <f t="shared" si="25"/>
        <v>146.87015590692189</v>
      </c>
      <c r="AN88" s="1">
        <v>6018.6495856748261</v>
      </c>
      <c r="AO88" s="1">
        <v>5354.5918128654966</v>
      </c>
      <c r="AP88" s="1">
        <v>4388.2108073923127</v>
      </c>
      <c r="AQ88" s="1">
        <v>5016.8664216605412</v>
      </c>
      <c r="AR88" s="1">
        <v>6546.8196116074723</v>
      </c>
      <c r="AS88" s="1">
        <v>6229.1426299428904</v>
      </c>
      <c r="AT88" s="1">
        <v>6090.6220542105693</v>
      </c>
      <c r="AU88" s="1">
        <v>5925.2767063558613</v>
      </c>
      <c r="AV88" s="1">
        <v>5202.1754321101771</v>
      </c>
      <c r="AW88" s="1">
        <v>5008.0987868284228</v>
      </c>
      <c r="AX88" s="1">
        <v>4458.6488529718454</v>
      </c>
      <c r="AY88" s="1">
        <v>3849.4214063268319</v>
      </c>
      <c r="AZ88" s="1">
        <v>3230.7609063955952</v>
      </c>
      <c r="BA88" s="1">
        <v>2480.4440108075651</v>
      </c>
      <c r="BB88" s="1">
        <v>1825.967213114754</v>
      </c>
      <c r="BC88" s="1">
        <v>2203.4649595687329</v>
      </c>
      <c r="BD88" s="1">
        <v>73829.161197833891</v>
      </c>
      <c r="BE88" s="47"/>
      <c r="BF88" s="25">
        <f t="shared" si="26"/>
        <v>0.25050177505657123</v>
      </c>
      <c r="BG88" s="25">
        <f t="shared" si="27"/>
        <v>6.665511239326273E-2</v>
      </c>
      <c r="BH88" s="25">
        <f t="shared" si="28"/>
        <v>5.7878812739015351E-2</v>
      </c>
      <c r="BI88" s="25">
        <f t="shared" si="29"/>
        <v>0.19389630933524671</v>
      </c>
      <c r="BJ88" s="25">
        <f t="shared" si="30"/>
        <v>0.4370358985188616</v>
      </c>
      <c r="BK88" s="25">
        <f t="shared" si="31"/>
        <v>0.57270955365272669</v>
      </c>
      <c r="BL88" s="25">
        <f t="shared" si="32"/>
        <v>1.0408333232704654</v>
      </c>
      <c r="BM88" s="25">
        <f t="shared" si="33"/>
        <v>1.5626748550431733</v>
      </c>
      <c r="BN88" s="25">
        <f t="shared" si="34"/>
        <v>2.0698953697101445</v>
      </c>
      <c r="BO88" s="25">
        <f t="shared" si="35"/>
        <v>2.963325826266753</v>
      </c>
      <c r="BP88" s="25">
        <f t="shared" si="36"/>
        <v>4.6554540368229178</v>
      </c>
      <c r="BQ88" s="25">
        <f t="shared" si="37"/>
        <v>6.1021916067250972</v>
      </c>
      <c r="BR88" s="25">
        <f t="shared" si="38"/>
        <v>7.8471831837710742</v>
      </c>
      <c r="BS88" s="25">
        <f t="shared" si="39"/>
        <v>9.059169446917144</v>
      </c>
      <c r="BT88" s="25">
        <f t="shared" si="40"/>
        <v>10.042851809256938</v>
      </c>
      <c r="BU88" s="25">
        <f t="shared" si="41"/>
        <v>34.790958985989676</v>
      </c>
      <c r="BV88" s="26">
        <f t="shared" si="44"/>
        <v>81.71321590546907</v>
      </c>
      <c r="BW88">
        <v>108</v>
      </c>
      <c r="BX88" s="1">
        <f t="shared" si="42"/>
        <v>26.28678409453093</v>
      </c>
      <c r="BY88" s="29">
        <f t="shared" si="45"/>
        <v>32.169562540459935</v>
      </c>
      <c r="BZ88" s="55">
        <f t="shared" si="43"/>
        <v>35.604879790104093</v>
      </c>
    </row>
    <row r="89" spans="1:78" x14ac:dyDescent="0.3">
      <c r="A89" t="s">
        <v>100</v>
      </c>
      <c r="B89" s="1">
        <v>4902</v>
      </c>
      <c r="C89" s="1">
        <v>5105</v>
      </c>
      <c r="D89" s="1">
        <v>4591</v>
      </c>
      <c r="E89" s="1">
        <v>5107</v>
      </c>
      <c r="F89" s="1">
        <v>6420</v>
      </c>
      <c r="G89" s="1">
        <v>6572</v>
      </c>
      <c r="H89" s="1">
        <v>7595</v>
      </c>
      <c r="I89" s="1">
        <v>7699</v>
      </c>
      <c r="J89" s="1">
        <v>6979</v>
      </c>
      <c r="K89" s="1">
        <v>6257</v>
      </c>
      <c r="L89" s="1">
        <v>6244</v>
      </c>
      <c r="M89" s="1">
        <v>6539</v>
      </c>
      <c r="N89" s="1">
        <v>6023</v>
      </c>
      <c r="O89" s="1">
        <v>4861</v>
      </c>
      <c r="P89" s="1">
        <v>3635</v>
      </c>
      <c r="Q89" s="1">
        <v>5571</v>
      </c>
      <c r="R89" s="1">
        <v>94100</v>
      </c>
      <c r="S89" s="7">
        <v>-7.3734955010074099E-3</v>
      </c>
      <c r="T89" s="11">
        <v>0.7784997732043587</v>
      </c>
      <c r="U89" s="6">
        <v>0.79555832295558326</v>
      </c>
      <c r="V89" s="6">
        <v>0.76263694022679218</v>
      </c>
      <c r="W89" s="6">
        <v>0.74316939890710387</v>
      </c>
      <c r="X89" s="6">
        <v>0.74522292993630568</v>
      </c>
      <c r="Y89" s="6">
        <v>0.75973347269401625</v>
      </c>
      <c r="Z89" s="6">
        <v>0.75556930693069302</v>
      </c>
      <c r="AA89" s="6">
        <v>0.74798495432563139</v>
      </c>
      <c r="AB89" s="6">
        <v>0.76481095564155999</v>
      </c>
      <c r="AC89" s="6">
        <v>0.77688888888888885</v>
      </c>
      <c r="AD89" s="6">
        <v>0.79167830215023738</v>
      </c>
      <c r="AE89" s="6">
        <v>0.80168589174800353</v>
      </c>
      <c r="AF89" s="6">
        <v>0.79640718562874246</v>
      </c>
      <c r="AG89" s="6">
        <v>0.80645879732739423</v>
      </c>
      <c r="AH89" s="6">
        <v>0.82773722627737223</v>
      </c>
      <c r="AI89" s="6">
        <v>0.81357070876721527</v>
      </c>
      <c r="AJ89" s="6">
        <v>0.84404205607476634</v>
      </c>
      <c r="AK89" s="1">
        <f t="shared" si="24"/>
        <v>73256.828658530154</v>
      </c>
      <c r="AL89">
        <v>123</v>
      </c>
      <c r="AM89" s="42">
        <f t="shared" si="25"/>
        <v>167.90243619927392</v>
      </c>
      <c r="AN89" s="1">
        <v>3899.8268991282694</v>
      </c>
      <c r="AO89" s="1">
        <v>3893.261579857774</v>
      </c>
      <c r="AP89" s="1">
        <v>3411.890710382514</v>
      </c>
      <c r="AQ89" s="1">
        <v>3805.8535031847132</v>
      </c>
      <c r="AR89" s="1">
        <v>4877.4888946955843</v>
      </c>
      <c r="AS89" s="1">
        <v>4965.6014851485143</v>
      </c>
      <c r="AT89" s="1">
        <v>5680.94572810317</v>
      </c>
      <c r="AU89" s="1">
        <v>5888.2795474843706</v>
      </c>
      <c r="AV89" s="1">
        <v>5421.9075555555555</v>
      </c>
      <c r="AW89" s="1">
        <v>4953.5311365540356</v>
      </c>
      <c r="AX89" s="1">
        <v>5005.7267080745341</v>
      </c>
      <c r="AY89" s="1">
        <v>5207.7065868263471</v>
      </c>
      <c r="AZ89" s="1">
        <v>4857.3013363028958</v>
      </c>
      <c r="BA89" s="1">
        <v>4023.6306569343064</v>
      </c>
      <c r="BB89" s="1">
        <v>2957.3295263688274</v>
      </c>
      <c r="BC89" s="1">
        <v>4702.1582943925232</v>
      </c>
      <c r="BD89" s="1">
        <v>73552.440148993934</v>
      </c>
      <c r="BE89" s="47"/>
      <c r="BF89" s="25">
        <f t="shared" si="26"/>
        <v>0.16231441068943067</v>
      </c>
      <c r="BG89" s="25">
        <f t="shared" si="27"/>
        <v>4.8464158847416922E-2</v>
      </c>
      <c r="BH89" s="25">
        <f t="shared" si="28"/>
        <v>4.5001526175440391E-2</v>
      </c>
      <c r="BI89" s="25">
        <f t="shared" si="29"/>
        <v>0.14709200646683415</v>
      </c>
      <c r="BJ89" s="25">
        <f t="shared" si="30"/>
        <v>0.32559897294705853</v>
      </c>
      <c r="BK89" s="25">
        <f t="shared" si="31"/>
        <v>0.45653913854960088</v>
      </c>
      <c r="BL89" s="25">
        <f t="shared" si="32"/>
        <v>0.97082327041013128</v>
      </c>
      <c r="BM89" s="25">
        <f t="shared" si="33"/>
        <v>1.5529175841608698</v>
      </c>
      <c r="BN89" s="25">
        <f t="shared" si="34"/>
        <v>2.1573246597892135</v>
      </c>
      <c r="BO89" s="25">
        <f t="shared" si="35"/>
        <v>2.9310377796008069</v>
      </c>
      <c r="BP89" s="25">
        <f t="shared" si="36"/>
        <v>5.2266799604111016</v>
      </c>
      <c r="BQ89" s="25">
        <f t="shared" si="37"/>
        <v>8.2553766059980749</v>
      </c>
      <c r="BR89" s="25">
        <f t="shared" si="38"/>
        <v>11.797881201697836</v>
      </c>
      <c r="BS89" s="25">
        <f t="shared" si="39"/>
        <v>14.695252847537992</v>
      </c>
      <c r="BT89" s="25">
        <f t="shared" si="40"/>
        <v>16.26536444419477</v>
      </c>
      <c r="BU89" s="25">
        <f t="shared" si="41"/>
        <v>74.243339180605872</v>
      </c>
      <c r="BV89" s="26">
        <f t="shared" si="44"/>
        <v>139.28100774808246</v>
      </c>
      <c r="BW89">
        <v>123</v>
      </c>
      <c r="BX89" s="1">
        <f t="shared" si="42"/>
        <v>-16.281007748082459</v>
      </c>
      <c r="BY89" s="29">
        <f t="shared" si="45"/>
        <v>-11.689323628049788</v>
      </c>
      <c r="BZ89" s="55">
        <f t="shared" si="43"/>
        <v>-22.135238090133104</v>
      </c>
    </row>
    <row r="90" spans="1:78" x14ac:dyDescent="0.3">
      <c r="A90" t="s">
        <v>101</v>
      </c>
      <c r="B90" s="1">
        <v>3566</v>
      </c>
      <c r="C90" s="1">
        <v>3983</v>
      </c>
      <c r="D90" s="1">
        <v>2890</v>
      </c>
      <c r="E90" s="1">
        <v>3114</v>
      </c>
      <c r="F90" s="1">
        <v>3557</v>
      </c>
      <c r="G90" s="1">
        <v>3480</v>
      </c>
      <c r="H90" s="1">
        <v>4337</v>
      </c>
      <c r="I90" s="1">
        <v>4917</v>
      </c>
      <c r="J90" s="1">
        <v>4778</v>
      </c>
      <c r="K90" s="1">
        <v>4094</v>
      </c>
      <c r="L90" s="1">
        <v>3598</v>
      </c>
      <c r="M90" s="1">
        <v>3477</v>
      </c>
      <c r="N90" s="1">
        <v>3306</v>
      </c>
      <c r="O90" s="1">
        <v>2705</v>
      </c>
      <c r="P90" s="1">
        <v>2033</v>
      </c>
      <c r="Q90" s="1">
        <v>3244</v>
      </c>
      <c r="R90" s="1">
        <v>57079</v>
      </c>
      <c r="S90" s="7">
        <v>5.0578859214812866E-2</v>
      </c>
      <c r="T90" s="11">
        <v>0.76184866834772047</v>
      </c>
      <c r="U90" s="6">
        <v>0.73993055555555554</v>
      </c>
      <c r="V90" s="6">
        <v>0.71211620997028724</v>
      </c>
      <c r="W90" s="6">
        <v>0.71267772511848337</v>
      </c>
      <c r="X90" s="6">
        <v>0.71040858932299433</v>
      </c>
      <c r="Y90" s="6">
        <v>0.69681093394077454</v>
      </c>
      <c r="Z90" s="6">
        <v>0.71346306592533759</v>
      </c>
      <c r="AA90" s="6">
        <v>0.72906000409584271</v>
      </c>
      <c r="AB90" s="6">
        <v>0.74470616226504882</v>
      </c>
      <c r="AC90" s="6">
        <v>0.7639634801288937</v>
      </c>
      <c r="AD90" s="6">
        <v>0.78629912663755464</v>
      </c>
      <c r="AE90" s="6">
        <v>0.7857142857142857</v>
      </c>
      <c r="AF90" s="6">
        <v>0.81482691051600264</v>
      </c>
      <c r="AG90" s="6">
        <v>0.82903885480572592</v>
      </c>
      <c r="AH90" s="6">
        <v>0.86680650235972734</v>
      </c>
      <c r="AI90" s="6">
        <v>0.86863905325443791</v>
      </c>
      <c r="AJ90" s="6">
        <v>0.89822866344605479</v>
      </c>
      <c r="AK90" s="1">
        <f t="shared" si="24"/>
        <v>43485.560140619535</v>
      </c>
      <c r="AL90">
        <v>69</v>
      </c>
      <c r="AM90" s="42">
        <f t="shared" si="25"/>
        <v>158.67336140289848</v>
      </c>
      <c r="AN90" s="1">
        <v>2638.5923611111111</v>
      </c>
      <c r="AO90" s="1">
        <v>2836.3588643116541</v>
      </c>
      <c r="AP90" s="1">
        <v>2059.6386255924172</v>
      </c>
      <c r="AQ90" s="1">
        <v>2212.2123471518044</v>
      </c>
      <c r="AR90" s="1">
        <v>2478.556492027335</v>
      </c>
      <c r="AS90" s="1">
        <v>2482.8514694201749</v>
      </c>
      <c r="AT90" s="1">
        <v>3161.9332377636697</v>
      </c>
      <c r="AU90" s="1">
        <v>3661.720199857245</v>
      </c>
      <c r="AV90" s="1">
        <v>3650.2175080558541</v>
      </c>
      <c r="AW90" s="1">
        <v>3219.1086244541489</v>
      </c>
      <c r="AX90" s="1">
        <v>2827</v>
      </c>
      <c r="AY90" s="1">
        <v>2833.1531678641413</v>
      </c>
      <c r="AZ90" s="1">
        <v>2740.8024539877297</v>
      </c>
      <c r="BA90" s="1">
        <v>2344.7115888830626</v>
      </c>
      <c r="BB90" s="1">
        <v>1765.9431952662724</v>
      </c>
      <c r="BC90" s="1">
        <v>2913.8537842190017</v>
      </c>
      <c r="BD90" s="1">
        <v>43826.653919965625</v>
      </c>
      <c r="BE90" s="47"/>
      <c r="BF90" s="25">
        <f t="shared" si="26"/>
        <v>0.10982066005009541</v>
      </c>
      <c r="BG90" s="25">
        <f t="shared" si="27"/>
        <v>3.5307606162260675E-2</v>
      </c>
      <c r="BH90" s="25">
        <f t="shared" si="28"/>
        <v>2.7165841285447832E-2</v>
      </c>
      <c r="BI90" s="25">
        <f t="shared" si="29"/>
        <v>8.5499547631292694E-2</v>
      </c>
      <c r="BJ90" s="25">
        <f t="shared" si="30"/>
        <v>0.16545715748794795</v>
      </c>
      <c r="BK90" s="25">
        <f t="shared" si="31"/>
        <v>0.22827423311876896</v>
      </c>
      <c r="BL90" s="25">
        <f t="shared" si="32"/>
        <v>0.5403463637258098</v>
      </c>
      <c r="BM90" s="25">
        <f t="shared" si="33"/>
        <v>0.9657064751731651</v>
      </c>
      <c r="BN90" s="25">
        <f t="shared" si="34"/>
        <v>1.452386298186588</v>
      </c>
      <c r="BO90" s="25">
        <f t="shared" si="35"/>
        <v>1.9047682824252241</v>
      </c>
      <c r="BP90" s="25">
        <f t="shared" si="36"/>
        <v>2.9517840485074629</v>
      </c>
      <c r="BQ90" s="25">
        <f t="shared" si="37"/>
        <v>4.4911797531681632</v>
      </c>
      <c r="BR90" s="25">
        <f t="shared" si="38"/>
        <v>6.6571249158038057</v>
      </c>
      <c r="BS90" s="25">
        <f t="shared" si="39"/>
        <v>8.5634424704980372</v>
      </c>
      <c r="BT90" s="25">
        <f t="shared" si="40"/>
        <v>9.7127186546641937</v>
      </c>
      <c r="BU90" s="25">
        <f t="shared" si="41"/>
        <v>46.007433455068693</v>
      </c>
      <c r="BV90" s="26">
        <f t="shared" si="44"/>
        <v>83.898415762956958</v>
      </c>
      <c r="BW90">
        <v>69</v>
      </c>
      <c r="BX90" s="1">
        <f t="shared" si="42"/>
        <v>-14.898415762956958</v>
      </c>
      <c r="BY90" s="29">
        <f t="shared" si="45"/>
        <v>-17.757684251214364</v>
      </c>
      <c r="BZ90" s="55">
        <f t="shared" si="43"/>
        <v>-33.993961277910493</v>
      </c>
    </row>
    <row r="91" spans="1:78" x14ac:dyDescent="0.3">
      <c r="A91" t="s">
        <v>102</v>
      </c>
      <c r="B91" s="1">
        <v>9099</v>
      </c>
      <c r="C91" s="1">
        <v>9063</v>
      </c>
      <c r="D91" s="1">
        <v>9578</v>
      </c>
      <c r="E91" s="1">
        <v>10532</v>
      </c>
      <c r="F91" s="1">
        <v>12951</v>
      </c>
      <c r="G91" s="1">
        <v>12387</v>
      </c>
      <c r="H91" s="1">
        <v>12996</v>
      </c>
      <c r="I91" s="1">
        <v>12535</v>
      </c>
      <c r="J91" s="1">
        <v>11150</v>
      </c>
      <c r="K91" s="1">
        <v>9853</v>
      </c>
      <c r="L91" s="1">
        <v>9114</v>
      </c>
      <c r="M91" s="1">
        <v>8063</v>
      </c>
      <c r="N91" s="1">
        <v>6854</v>
      </c>
      <c r="O91" s="1">
        <v>4973</v>
      </c>
      <c r="P91" s="1">
        <v>3248</v>
      </c>
      <c r="Q91" s="1">
        <v>3440</v>
      </c>
      <c r="R91" s="1">
        <v>145836</v>
      </c>
      <c r="S91" s="7">
        <v>2.4330626808642064E-2</v>
      </c>
      <c r="T91" s="11">
        <v>0.50072345685949482</v>
      </c>
      <c r="U91" s="6">
        <v>0.57513053567975247</v>
      </c>
      <c r="V91" s="6">
        <v>0.50954095409540956</v>
      </c>
      <c r="W91" s="6">
        <v>0.46978886756238003</v>
      </c>
      <c r="X91" s="6">
        <v>0.46549216098270568</v>
      </c>
      <c r="Y91" s="6">
        <v>0.486982031536487</v>
      </c>
      <c r="Z91" s="6">
        <v>0.48601347393087285</v>
      </c>
      <c r="AA91" s="6">
        <v>0.4784444264025331</v>
      </c>
      <c r="AB91" s="6">
        <v>0.47875250775123107</v>
      </c>
      <c r="AC91" s="6">
        <v>0.49339594951570298</v>
      </c>
      <c r="AD91" s="6">
        <v>0.51299336740241386</v>
      </c>
      <c r="AE91" s="6">
        <v>0.50624063904143779</v>
      </c>
      <c r="AF91" s="6">
        <v>0.52806584362139919</v>
      </c>
      <c r="AG91" s="6">
        <v>0.53551136363636365</v>
      </c>
      <c r="AH91" s="6">
        <v>0.54529050884157348</v>
      </c>
      <c r="AI91" s="6">
        <v>0.56585612968591692</v>
      </c>
      <c r="AJ91" s="6">
        <v>0.59280226445612616</v>
      </c>
      <c r="AK91" s="1">
        <f t="shared" si="24"/>
        <v>73023.50605456128</v>
      </c>
      <c r="AL91">
        <v>97</v>
      </c>
      <c r="AM91" s="42">
        <f t="shared" si="25"/>
        <v>132.83393970090137</v>
      </c>
      <c r="AN91" s="1">
        <v>5233.1127441500676</v>
      </c>
      <c r="AO91" s="1">
        <v>4617.9696669666964</v>
      </c>
      <c r="AP91" s="1">
        <v>4499.6377735124761</v>
      </c>
      <c r="AQ91" s="1">
        <v>4902.5634394698563</v>
      </c>
      <c r="AR91" s="1">
        <v>6306.9042904290436</v>
      </c>
      <c r="AS91" s="1">
        <v>6020.2489015817218</v>
      </c>
      <c r="AT91" s="1">
        <v>6217.8637655273205</v>
      </c>
      <c r="AU91" s="1">
        <v>6001.1626846616819</v>
      </c>
      <c r="AV91" s="1">
        <v>5501.3648371000882</v>
      </c>
      <c r="AW91" s="1">
        <v>5054.5236490159841</v>
      </c>
      <c r="AX91" s="1">
        <v>4613.8771842236638</v>
      </c>
      <c r="AY91" s="1">
        <v>4257.7948971193418</v>
      </c>
      <c r="AZ91" s="1">
        <v>3670.3948863636365</v>
      </c>
      <c r="BA91" s="1">
        <v>2711.729700469145</v>
      </c>
      <c r="BB91" s="1">
        <v>1837.9007092198581</v>
      </c>
      <c r="BC91" s="1">
        <v>2039.2397897290739</v>
      </c>
      <c r="BD91" s="1">
        <v>73486.288919539671</v>
      </c>
      <c r="BE91" s="47"/>
      <c r="BF91" s="25">
        <f t="shared" si="26"/>
        <v>0.21780700351801169</v>
      </c>
      <c r="BG91" s="25">
        <f t="shared" si="27"/>
        <v>5.7485481235145498E-2</v>
      </c>
      <c r="BH91" s="25">
        <f t="shared" si="28"/>
        <v>5.934849156467277E-2</v>
      </c>
      <c r="BI91" s="25">
        <f t="shared" si="29"/>
        <v>0.18947862615813502</v>
      </c>
      <c r="BJ91" s="25">
        <f t="shared" si="30"/>
        <v>0.42102024295172874</v>
      </c>
      <c r="BK91" s="25">
        <f t="shared" si="31"/>
        <v>0.55350379115252279</v>
      </c>
      <c r="BL91" s="25">
        <f t="shared" si="32"/>
        <v>1.0625778038948837</v>
      </c>
      <c r="BM91" s="25">
        <f t="shared" si="33"/>
        <v>1.5826882849681683</v>
      </c>
      <c r="BN91" s="25">
        <f t="shared" si="34"/>
        <v>2.1889399448377742</v>
      </c>
      <c r="BO91" s="25">
        <f t="shared" si="35"/>
        <v>2.9907957303076032</v>
      </c>
      <c r="BP91" s="25">
        <f t="shared" si="36"/>
        <v>4.817534161359724</v>
      </c>
      <c r="BQ91" s="25">
        <f t="shared" si="37"/>
        <v>6.7495546841546883</v>
      </c>
      <c r="BR91" s="25">
        <f t="shared" si="38"/>
        <v>8.9150085272652912</v>
      </c>
      <c r="BS91" s="25">
        <f t="shared" si="39"/>
        <v>9.9038796053251108</v>
      </c>
      <c r="BT91" s="25">
        <f t="shared" si="40"/>
        <v>10.108486247865214</v>
      </c>
      <c r="BU91" s="25">
        <f t="shared" si="41"/>
        <v>32.197974185597367</v>
      </c>
      <c r="BV91" s="26">
        <f t="shared" si="44"/>
        <v>82.016082812156043</v>
      </c>
      <c r="BW91">
        <v>97</v>
      </c>
      <c r="BX91" s="1">
        <f t="shared" si="42"/>
        <v>14.983917187843957</v>
      </c>
      <c r="BY91" s="29">
        <f t="shared" si="45"/>
        <v>18.269486512983171</v>
      </c>
      <c r="BZ91" s="55">
        <f t="shared" si="43"/>
        <v>20.390085563104005</v>
      </c>
    </row>
    <row r="92" spans="1:78" x14ac:dyDescent="0.3">
      <c r="A92" t="s">
        <v>103</v>
      </c>
      <c r="B92" s="1">
        <v>2241</v>
      </c>
      <c r="C92" s="1">
        <v>2522</v>
      </c>
      <c r="D92" s="1">
        <v>2465</v>
      </c>
      <c r="E92" s="1">
        <v>2365</v>
      </c>
      <c r="F92" s="1">
        <v>2684</v>
      </c>
      <c r="G92" s="1">
        <v>2796</v>
      </c>
      <c r="H92" s="1">
        <v>3390</v>
      </c>
      <c r="I92" s="1">
        <v>4046</v>
      </c>
      <c r="J92" s="1">
        <v>4560</v>
      </c>
      <c r="K92" s="1">
        <v>4167</v>
      </c>
      <c r="L92" s="1">
        <v>3254</v>
      </c>
      <c r="M92" s="1">
        <v>3057</v>
      </c>
      <c r="N92" s="1">
        <v>2393</v>
      </c>
      <c r="O92" s="1">
        <v>1829</v>
      </c>
      <c r="P92" s="1">
        <v>1305</v>
      </c>
      <c r="Q92" s="1">
        <v>2018</v>
      </c>
      <c r="R92" s="1">
        <v>45092</v>
      </c>
      <c r="S92" s="7">
        <v>0.14200329238951492</v>
      </c>
      <c r="T92" s="11">
        <v>0.81357477523110044</v>
      </c>
      <c r="U92" s="6">
        <v>0.83769858308286815</v>
      </c>
      <c r="V92" s="6">
        <v>0.80172001911132351</v>
      </c>
      <c r="W92" s="6">
        <v>0.77519379844961245</v>
      </c>
      <c r="X92" s="6">
        <v>0.76780045351473925</v>
      </c>
      <c r="Y92" s="6">
        <v>0.72717948717948722</v>
      </c>
      <c r="Z92" s="6">
        <v>0.75536480686695284</v>
      </c>
      <c r="AA92" s="6">
        <v>0.80443315631493884</v>
      </c>
      <c r="AB92" s="6">
        <v>0.82401397903145279</v>
      </c>
      <c r="AC92" s="6">
        <v>0.83582089552238803</v>
      </c>
      <c r="AD92" s="6">
        <v>0.84869507763462171</v>
      </c>
      <c r="AE92" s="6">
        <v>0.84942244224422447</v>
      </c>
      <c r="AF92" s="6">
        <v>0.85335413416536665</v>
      </c>
      <c r="AG92" s="6">
        <v>0.85013812154696133</v>
      </c>
      <c r="AH92" s="6">
        <v>0.84499054820415875</v>
      </c>
      <c r="AI92" s="6">
        <v>0.87252747252747254</v>
      </c>
      <c r="AJ92" s="6">
        <v>0.89516129032258063</v>
      </c>
      <c r="AK92" s="1">
        <f t="shared" si="24"/>
        <v>36685.713764720778</v>
      </c>
      <c r="AL92">
        <v>36</v>
      </c>
      <c r="AM92" s="42">
        <f t="shared" si="25"/>
        <v>98.130842515104064</v>
      </c>
      <c r="AN92" s="1">
        <v>1877.2825246887076</v>
      </c>
      <c r="AO92" s="1">
        <v>2021.9378881987579</v>
      </c>
      <c r="AP92" s="1">
        <v>1910.8527131782946</v>
      </c>
      <c r="AQ92" s="1">
        <v>1815.8480725623583</v>
      </c>
      <c r="AR92" s="1">
        <v>1951.7497435897437</v>
      </c>
      <c r="AS92" s="1">
        <v>2112</v>
      </c>
      <c r="AT92" s="1">
        <v>2727.0283999076428</v>
      </c>
      <c r="AU92" s="1">
        <v>3333.9605591612581</v>
      </c>
      <c r="AV92" s="1">
        <v>3811.3432835820895</v>
      </c>
      <c r="AW92" s="1">
        <v>3536.5123885034686</v>
      </c>
      <c r="AX92" s="1">
        <v>2764.0206270627064</v>
      </c>
      <c r="AY92" s="1">
        <v>2608.7035881435258</v>
      </c>
      <c r="AZ92" s="1">
        <v>2034.3805248618785</v>
      </c>
      <c r="BA92" s="1">
        <v>1545.4877126654064</v>
      </c>
      <c r="BB92" s="1">
        <v>1138.6483516483518</v>
      </c>
      <c r="BC92" s="1">
        <v>1806.4354838709678</v>
      </c>
      <c r="BD92" s="1">
        <v>36996.191861625157</v>
      </c>
      <c r="BE92" s="47"/>
      <c r="BF92" s="25">
        <f t="shared" si="26"/>
        <v>7.8134238922380403E-2</v>
      </c>
      <c r="BG92" s="25">
        <f t="shared" si="27"/>
        <v>2.5169518405915865E-2</v>
      </c>
      <c r="BH92" s="25">
        <f t="shared" si="28"/>
        <v>2.5203412327314451E-2</v>
      </c>
      <c r="BI92" s="25">
        <f t="shared" si="29"/>
        <v>7.0180509104889613E-2</v>
      </c>
      <c r="BJ92" s="25">
        <f t="shared" si="30"/>
        <v>0.13028993518644755</v>
      </c>
      <c r="BK92" s="25">
        <f t="shared" si="31"/>
        <v>0.19417801921893835</v>
      </c>
      <c r="BL92" s="25">
        <f t="shared" si="32"/>
        <v>0.46602498182703378</v>
      </c>
      <c r="BM92" s="25">
        <f t="shared" si="33"/>
        <v>0.87926633500819984</v>
      </c>
      <c r="BN92" s="25">
        <f t="shared" si="34"/>
        <v>1.5164966883599214</v>
      </c>
      <c r="BO92" s="25">
        <f t="shared" si="35"/>
        <v>2.0925782301513713</v>
      </c>
      <c r="BP92" s="25">
        <f t="shared" si="36"/>
        <v>2.8860247600669582</v>
      </c>
      <c r="BQ92" s="25">
        <f t="shared" si="37"/>
        <v>4.1353771020858439</v>
      </c>
      <c r="BR92" s="25">
        <f t="shared" si="38"/>
        <v>4.9412993120242836</v>
      </c>
      <c r="BS92" s="25">
        <f t="shared" si="39"/>
        <v>5.6444874410231192</v>
      </c>
      <c r="BT92" s="25">
        <f t="shared" si="40"/>
        <v>6.2625859743410519</v>
      </c>
      <c r="BU92" s="25">
        <f t="shared" si="41"/>
        <v>28.522179378106348</v>
      </c>
      <c r="BV92" s="26">
        <f t="shared" si="44"/>
        <v>57.869475836160021</v>
      </c>
      <c r="BW92">
        <v>36</v>
      </c>
      <c r="BX92" s="1">
        <f t="shared" si="42"/>
        <v>-21.869475836160021</v>
      </c>
      <c r="BY92" s="29">
        <f t="shared" si="45"/>
        <v>-37.791038401793806</v>
      </c>
      <c r="BZ92" s="55">
        <f t="shared" si="43"/>
        <v>-59.112775493102724</v>
      </c>
    </row>
    <row r="93" spans="1:78" x14ac:dyDescent="0.3">
      <c r="A93" t="s">
        <v>104</v>
      </c>
      <c r="B93" s="1">
        <v>7951</v>
      </c>
      <c r="C93" s="1">
        <v>8429</v>
      </c>
      <c r="D93" s="1">
        <v>6580</v>
      </c>
      <c r="E93" s="1">
        <v>7262</v>
      </c>
      <c r="F93" s="1">
        <v>8416</v>
      </c>
      <c r="G93" s="1">
        <v>8467</v>
      </c>
      <c r="H93" s="1">
        <v>9879</v>
      </c>
      <c r="I93" s="1">
        <v>10203</v>
      </c>
      <c r="J93" s="1">
        <v>8842</v>
      </c>
      <c r="K93" s="1">
        <v>7530</v>
      </c>
      <c r="L93" s="1">
        <v>6832</v>
      </c>
      <c r="M93" s="1">
        <v>6220</v>
      </c>
      <c r="N93" s="1">
        <v>5469</v>
      </c>
      <c r="O93" s="1">
        <v>4241</v>
      </c>
      <c r="P93" s="1">
        <v>3115</v>
      </c>
      <c r="Q93" s="1">
        <v>4589</v>
      </c>
      <c r="R93" s="1">
        <v>114025</v>
      </c>
      <c r="S93" s="7">
        <v>4.953156535610681E-3</v>
      </c>
      <c r="T93" s="11">
        <v>0.64375170760512235</v>
      </c>
      <c r="U93" s="6">
        <v>0.6403920485919381</v>
      </c>
      <c r="V93" s="6">
        <v>0.60270096463022504</v>
      </c>
      <c r="W93" s="6">
        <v>0.57320041729454041</v>
      </c>
      <c r="X93" s="6">
        <v>0.58469187189270433</v>
      </c>
      <c r="Y93" s="6">
        <v>0.59472240612881866</v>
      </c>
      <c r="Z93" s="6">
        <v>0.60987501108057796</v>
      </c>
      <c r="AA93" s="6">
        <v>0.61370056497175141</v>
      </c>
      <c r="AB93" s="6">
        <v>0.6075161479741632</v>
      </c>
      <c r="AC93" s="6">
        <v>0.64199434592649707</v>
      </c>
      <c r="AD93" s="6">
        <v>0.68251320544898531</v>
      </c>
      <c r="AE93" s="6">
        <v>0.69245020842982863</v>
      </c>
      <c r="AF93" s="6">
        <v>0.7089866156787763</v>
      </c>
      <c r="AG93" s="6">
        <v>0.73277559055118113</v>
      </c>
      <c r="AH93" s="6">
        <v>0.77269715043074882</v>
      </c>
      <c r="AI93" s="6">
        <v>0.8072065378900446</v>
      </c>
      <c r="AJ93" s="6">
        <v>0.83724604966139959</v>
      </c>
      <c r="AK93" s="1">
        <f t="shared" si="24"/>
        <v>73403.788459674077</v>
      </c>
      <c r="AL93">
        <v>100</v>
      </c>
      <c r="AM93" s="42">
        <f t="shared" si="25"/>
        <v>136.23275051387452</v>
      </c>
      <c r="AN93" s="1">
        <v>5091.7571783545</v>
      </c>
      <c r="AO93" s="1">
        <v>5080.1664308681666</v>
      </c>
      <c r="AP93" s="1">
        <v>3771.6587457980759</v>
      </c>
      <c r="AQ93" s="1">
        <v>4246.0323736848186</v>
      </c>
      <c r="AR93" s="1">
        <v>5005.1837699801381</v>
      </c>
      <c r="AS93" s="1">
        <v>5163.8117188192537</v>
      </c>
      <c r="AT93" s="1">
        <v>6062.7478813559319</v>
      </c>
      <c r="AU93" s="1">
        <v>6198.4872577803872</v>
      </c>
      <c r="AV93" s="1">
        <v>5676.5140066820868</v>
      </c>
      <c r="AW93" s="1">
        <v>5139.3244370308594</v>
      </c>
      <c r="AX93" s="1">
        <v>4730.8198239925896</v>
      </c>
      <c r="AY93" s="1">
        <v>4409.8967495219886</v>
      </c>
      <c r="AZ93" s="1">
        <v>4007.5497047244098</v>
      </c>
      <c r="BA93" s="1">
        <v>3277.0086149768058</v>
      </c>
      <c r="BB93" s="1">
        <v>2514.4483655274889</v>
      </c>
      <c r="BC93" s="1">
        <v>3842.1221218961628</v>
      </c>
      <c r="BD93" s="1">
        <v>74217.529180993675</v>
      </c>
      <c r="BE93" s="47"/>
      <c r="BF93" s="25">
        <f t="shared" si="26"/>
        <v>0.21192365383269429</v>
      </c>
      <c r="BG93" s="25">
        <f t="shared" si="27"/>
        <v>6.3239006120391253E-2</v>
      </c>
      <c r="BH93" s="25">
        <f t="shared" si="28"/>
        <v>4.9746728187208544E-2</v>
      </c>
      <c r="BI93" s="25">
        <f t="shared" si="29"/>
        <v>0.16410443041115719</v>
      </c>
      <c r="BJ93" s="25">
        <f t="shared" si="30"/>
        <v>0.33412330199032303</v>
      </c>
      <c r="BK93" s="25">
        <f t="shared" si="31"/>
        <v>0.47476265680864782</v>
      </c>
      <c r="BL93" s="25">
        <f t="shared" si="32"/>
        <v>1.0360698741995038</v>
      </c>
      <c r="BM93" s="25">
        <f t="shared" si="33"/>
        <v>1.6347287488951889</v>
      </c>
      <c r="BN93" s="25">
        <f t="shared" si="34"/>
        <v>2.2586301080892079</v>
      </c>
      <c r="BO93" s="25">
        <f t="shared" si="35"/>
        <v>3.0409729284637517</v>
      </c>
      <c r="BP93" s="25">
        <f t="shared" si="36"/>
        <v>4.9396386603552207</v>
      </c>
      <c r="BQ93" s="25">
        <f t="shared" si="37"/>
        <v>6.9906700490698617</v>
      </c>
      <c r="BR93" s="25">
        <f t="shared" si="38"/>
        <v>9.7339226151913305</v>
      </c>
      <c r="BS93" s="25">
        <f t="shared" si="39"/>
        <v>11.968412184565649</v>
      </c>
      <c r="BT93" s="25">
        <f t="shared" si="40"/>
        <v>13.829510264834038</v>
      </c>
      <c r="BU93" s="25">
        <f t="shared" si="41"/>
        <v>60.664052124620781</v>
      </c>
      <c r="BV93" s="26">
        <f t="shared" si="44"/>
        <v>117.39450733563496</v>
      </c>
      <c r="BW93">
        <v>100</v>
      </c>
      <c r="BX93" s="1">
        <f t="shared" si="42"/>
        <v>-17.394507335634955</v>
      </c>
      <c r="BY93" s="29">
        <f t="shared" si="45"/>
        <v>-14.8171390045562</v>
      </c>
      <c r="BZ93" s="55">
        <f t="shared" si="43"/>
        <v>-23.437195400584024</v>
      </c>
    </row>
    <row r="94" spans="1:78" x14ac:dyDescent="0.3">
      <c r="A94" t="s">
        <v>105</v>
      </c>
      <c r="B94" s="1">
        <v>5900</v>
      </c>
      <c r="C94" s="1">
        <v>6350</v>
      </c>
      <c r="D94" s="1">
        <v>4978</v>
      </c>
      <c r="E94" s="1">
        <v>4855</v>
      </c>
      <c r="F94" s="1">
        <v>5381</v>
      </c>
      <c r="G94" s="1">
        <v>6770</v>
      </c>
      <c r="H94" s="1">
        <v>10645</v>
      </c>
      <c r="I94" s="1">
        <v>13803</v>
      </c>
      <c r="J94" s="1">
        <v>12366</v>
      </c>
      <c r="K94" s="1">
        <v>9519</v>
      </c>
      <c r="L94" s="1">
        <v>8601</v>
      </c>
      <c r="M94" s="1">
        <v>9161</v>
      </c>
      <c r="N94" s="1">
        <v>9127</v>
      </c>
      <c r="O94" s="1">
        <v>8318</v>
      </c>
      <c r="P94" s="1">
        <v>6508</v>
      </c>
      <c r="Q94" s="1">
        <v>9944</v>
      </c>
      <c r="R94" s="1">
        <v>132226</v>
      </c>
      <c r="S94" s="7">
        <v>1.335029582170999E-2</v>
      </c>
      <c r="T94" s="11">
        <v>0.81519573281015301</v>
      </c>
      <c r="U94" s="6">
        <v>0.82290605257794991</v>
      </c>
      <c r="V94" s="6">
        <v>0.8103929568391669</v>
      </c>
      <c r="W94" s="6">
        <v>0.787016629933881</v>
      </c>
      <c r="X94" s="6">
        <v>0.80148335174372731</v>
      </c>
      <c r="Y94" s="6">
        <v>0.80993541033434646</v>
      </c>
      <c r="Z94" s="6">
        <v>0.81381294964028772</v>
      </c>
      <c r="AA94" s="6">
        <v>0.80926298832057997</v>
      </c>
      <c r="AB94" s="6">
        <v>0.79494147157190631</v>
      </c>
      <c r="AC94" s="6">
        <v>0.79072710538426139</v>
      </c>
      <c r="AD94" s="6">
        <v>0.81317978246960976</v>
      </c>
      <c r="AE94" s="6">
        <v>0.82034111122737263</v>
      </c>
      <c r="AF94" s="6">
        <v>0.81209095951192456</v>
      </c>
      <c r="AG94" s="6">
        <v>0.80665140702840987</v>
      </c>
      <c r="AH94" s="6">
        <v>0.81581920903954808</v>
      </c>
      <c r="AI94" s="6">
        <v>0.8494244773314541</v>
      </c>
      <c r="AJ94" s="6">
        <v>0.88632792037716079</v>
      </c>
      <c r="AK94" s="1">
        <f t="shared" si="24"/>
        <v>107790.07096655529</v>
      </c>
      <c r="AL94">
        <v>139</v>
      </c>
      <c r="AM94" s="42">
        <f t="shared" si="25"/>
        <v>128.95436356390229</v>
      </c>
      <c r="AN94" s="1">
        <v>4855.1457102099048</v>
      </c>
      <c r="AO94" s="1">
        <v>5145.9952759287098</v>
      </c>
      <c r="AP94" s="1">
        <v>3917.7687838108595</v>
      </c>
      <c r="AQ94" s="1">
        <v>3891.2016727157961</v>
      </c>
      <c r="AR94" s="1">
        <v>4358.2624430091182</v>
      </c>
      <c r="AS94" s="1">
        <v>5509.5136690647478</v>
      </c>
      <c r="AT94" s="1">
        <v>8614.6045106725742</v>
      </c>
      <c r="AU94" s="1">
        <v>10972.577132107022</v>
      </c>
      <c r="AV94" s="1">
        <v>9778.1313851817758</v>
      </c>
      <c r="AW94" s="1">
        <v>7740.6583493282151</v>
      </c>
      <c r="AX94" s="1">
        <v>7055.7538976666319</v>
      </c>
      <c r="AY94" s="1">
        <v>7439.565280088741</v>
      </c>
      <c r="AZ94" s="1">
        <v>7362.3073919482968</v>
      </c>
      <c r="BA94" s="1">
        <v>6785.9841807909606</v>
      </c>
      <c r="BB94" s="1">
        <v>5528.0544984731032</v>
      </c>
      <c r="BC94" s="1">
        <v>8813.6448402304868</v>
      </c>
      <c r="BD94" s="1">
        <v>107769.16902122695</v>
      </c>
      <c r="BE94" s="47"/>
      <c r="BF94" s="25">
        <f t="shared" si="26"/>
        <v>0.20207566518918918</v>
      </c>
      <c r="BG94" s="25">
        <f t="shared" si="27"/>
        <v>6.4058457764807286E-2</v>
      </c>
      <c r="BH94" s="25">
        <f t="shared" si="28"/>
        <v>5.1673863391193356E-2</v>
      </c>
      <c r="BI94" s="25">
        <f t="shared" si="29"/>
        <v>0.1503906183272469</v>
      </c>
      <c r="BJ94" s="25">
        <f t="shared" si="30"/>
        <v>0.29093777677705468</v>
      </c>
      <c r="BK94" s="25">
        <f t="shared" si="31"/>
        <v>0.50654661511300103</v>
      </c>
      <c r="BL94" s="25">
        <f t="shared" si="32"/>
        <v>1.4721595531125506</v>
      </c>
      <c r="BM94" s="25">
        <f t="shared" si="33"/>
        <v>2.8938007841849451</v>
      </c>
      <c r="BN94" s="25">
        <f t="shared" si="34"/>
        <v>3.8906240557895404</v>
      </c>
      <c r="BO94" s="25">
        <f t="shared" si="35"/>
        <v>4.5801997474970202</v>
      </c>
      <c r="BP94" s="25">
        <f t="shared" si="36"/>
        <v>7.3671955448626543</v>
      </c>
      <c r="BQ94" s="25">
        <f t="shared" si="37"/>
        <v>11.793370488153437</v>
      </c>
      <c r="BR94" s="25">
        <f t="shared" si="38"/>
        <v>17.882281120055129</v>
      </c>
      <c r="BS94" s="25">
        <f t="shared" si="39"/>
        <v>24.784022654826963</v>
      </c>
      <c r="BT94" s="25">
        <f t="shared" si="40"/>
        <v>30.404397035672581</v>
      </c>
      <c r="BU94" s="25">
        <f t="shared" si="41"/>
        <v>139.16044129585509</v>
      </c>
      <c r="BV94" s="26">
        <f t="shared" si="44"/>
        <v>245.49417527657241</v>
      </c>
      <c r="BW94">
        <v>139</v>
      </c>
      <c r="BX94" s="1">
        <f t="shared" si="42"/>
        <v>-106.49417527657241</v>
      </c>
      <c r="BY94" s="29">
        <f t="shared" si="45"/>
        <v>-43.37951202165862</v>
      </c>
      <c r="BZ94" s="55">
        <f t="shared" si="43"/>
        <v>-98.816921614749191</v>
      </c>
    </row>
    <row r="95" spans="1:78" x14ac:dyDescent="0.3">
      <c r="A95" t="s">
        <v>106</v>
      </c>
      <c r="B95" s="1">
        <v>5767</v>
      </c>
      <c r="C95" s="1">
        <v>6117</v>
      </c>
      <c r="D95" s="1">
        <v>5551</v>
      </c>
      <c r="E95" s="1">
        <v>6031</v>
      </c>
      <c r="F95" s="1">
        <v>7347</v>
      </c>
      <c r="G95" s="1">
        <v>7561</v>
      </c>
      <c r="H95" s="1">
        <v>8574</v>
      </c>
      <c r="I95" s="1">
        <v>8814</v>
      </c>
      <c r="J95" s="1">
        <v>8255</v>
      </c>
      <c r="K95" s="1">
        <v>7353</v>
      </c>
      <c r="L95" s="1">
        <v>7039</v>
      </c>
      <c r="M95" s="1">
        <v>6789</v>
      </c>
      <c r="N95" s="1">
        <v>6133</v>
      </c>
      <c r="O95" s="1">
        <v>5059</v>
      </c>
      <c r="P95" s="1">
        <v>3688</v>
      </c>
      <c r="Q95" s="1">
        <v>5497</v>
      </c>
      <c r="R95" s="1">
        <v>105575</v>
      </c>
      <c r="S95" s="7">
        <v>5.9839728624924149E-3</v>
      </c>
      <c r="T95" s="11">
        <v>0.71307421841500951</v>
      </c>
      <c r="U95" s="6">
        <v>0.74370037970314118</v>
      </c>
      <c r="V95" s="6">
        <v>0.70755642787046125</v>
      </c>
      <c r="W95" s="6">
        <v>0.67283253318271674</v>
      </c>
      <c r="X95" s="6">
        <v>0.69251150467159395</v>
      </c>
      <c r="Y95" s="6">
        <v>0.69786936779601816</v>
      </c>
      <c r="Z95" s="6">
        <v>0.69113978961067124</v>
      </c>
      <c r="AA95" s="6">
        <v>0.71200910643141724</v>
      </c>
      <c r="AB95" s="6">
        <v>0.71024958824274675</v>
      </c>
      <c r="AC95" s="6">
        <v>0.70645330535152151</v>
      </c>
      <c r="AD95" s="6">
        <v>0.72433155080213907</v>
      </c>
      <c r="AE95" s="6">
        <v>0.72190201729106629</v>
      </c>
      <c r="AF95" s="6">
        <v>0.71715817694369977</v>
      </c>
      <c r="AG95" s="6">
        <v>0.73419633225458469</v>
      </c>
      <c r="AH95" s="6">
        <v>0.74903898956617243</v>
      </c>
      <c r="AI95" s="6">
        <v>0.73837403813984614</v>
      </c>
      <c r="AJ95" s="6">
        <v>0.75876494023904384</v>
      </c>
      <c r="AK95" s="1">
        <f t="shared" si="24"/>
        <v>75282.810609164633</v>
      </c>
      <c r="AL95">
        <v>93</v>
      </c>
      <c r="AM95" s="42">
        <f t="shared" si="25"/>
        <v>123.53417632454672</v>
      </c>
      <c r="AN95" s="1">
        <v>4288.920089748015</v>
      </c>
      <c r="AO95" s="1">
        <v>4328.1226692836117</v>
      </c>
      <c r="AP95" s="1">
        <v>3734.8933916972605</v>
      </c>
      <c r="AQ95" s="1">
        <v>4176.5368846743831</v>
      </c>
      <c r="AR95" s="1">
        <v>5127.2462451973452</v>
      </c>
      <c r="AS95" s="1">
        <v>5225.7079492462854</v>
      </c>
      <c r="AT95" s="1">
        <v>6104.7660785429716</v>
      </c>
      <c r="AU95" s="1">
        <v>6260.1398707715698</v>
      </c>
      <c r="AV95" s="1">
        <v>5831.7720356768104</v>
      </c>
      <c r="AW95" s="1">
        <v>5326.009893048129</v>
      </c>
      <c r="AX95" s="1">
        <v>5081.4682997118152</v>
      </c>
      <c r="AY95" s="1">
        <v>4868.7868632707778</v>
      </c>
      <c r="AZ95" s="1">
        <v>4502.8261057173677</v>
      </c>
      <c r="BA95" s="1">
        <v>3789.3882482152662</v>
      </c>
      <c r="BB95" s="1">
        <v>2723.1234526597527</v>
      </c>
      <c r="BC95" s="1">
        <v>4170.9308764940242</v>
      </c>
      <c r="BD95" s="1">
        <v>75540.638953955378</v>
      </c>
      <c r="BE95" s="47"/>
      <c r="BF95" s="25">
        <f t="shared" si="26"/>
        <v>0.17850882997322798</v>
      </c>
      <c r="BG95" s="25">
        <f t="shared" si="27"/>
        <v>5.3877403368034128E-2</v>
      </c>
      <c r="BH95" s="25">
        <f t="shared" si="28"/>
        <v>4.9261807307450445E-2</v>
      </c>
      <c r="BI95" s="25">
        <f t="shared" si="29"/>
        <v>0.16141850702751015</v>
      </c>
      <c r="BJ95" s="25">
        <f t="shared" si="30"/>
        <v>0.34227163762453028</v>
      </c>
      <c r="BK95" s="25">
        <f t="shared" si="31"/>
        <v>0.48045341789834478</v>
      </c>
      <c r="BL95" s="25">
        <f t="shared" si="32"/>
        <v>1.0432504116596777</v>
      </c>
      <c r="BM95" s="25">
        <f t="shared" si="33"/>
        <v>1.6509884094719995</v>
      </c>
      <c r="BN95" s="25">
        <f t="shared" si="34"/>
        <v>2.3204057785794561</v>
      </c>
      <c r="BO95" s="25">
        <f t="shared" si="35"/>
        <v>3.1514359717765816</v>
      </c>
      <c r="BP95" s="25">
        <f t="shared" si="36"/>
        <v>5.3057647930971612</v>
      </c>
      <c r="BQ95" s="25">
        <f t="shared" si="37"/>
        <v>7.7181132424611008</v>
      </c>
      <c r="BR95" s="25">
        <f t="shared" si="38"/>
        <v>10.936897628754499</v>
      </c>
      <c r="BS95" s="25">
        <f t="shared" si="39"/>
        <v>13.839744050325139</v>
      </c>
      <c r="BT95" s="25">
        <f t="shared" si="40"/>
        <v>14.977226916754775</v>
      </c>
      <c r="BU95" s="25">
        <f t="shared" si="41"/>
        <v>65.85568081187138</v>
      </c>
      <c r="BV95" s="26">
        <f t="shared" si="44"/>
        <v>128.06529961795087</v>
      </c>
      <c r="BW95">
        <v>93</v>
      </c>
      <c r="BX95" s="1">
        <f t="shared" si="42"/>
        <v>-35.06529961795087</v>
      </c>
      <c r="BY95" s="29">
        <f t="shared" si="45"/>
        <v>-27.380796923568653</v>
      </c>
      <c r="BZ95" s="55">
        <f t="shared" si="43"/>
        <v>-46.419119699694861</v>
      </c>
    </row>
    <row r="96" spans="1:78" x14ac:dyDescent="0.3">
      <c r="A96" t="s">
        <v>107</v>
      </c>
      <c r="B96" s="1">
        <v>7854</v>
      </c>
      <c r="C96" s="1">
        <v>8357</v>
      </c>
      <c r="D96" s="1">
        <v>6799</v>
      </c>
      <c r="E96" s="1">
        <v>7266</v>
      </c>
      <c r="F96" s="1">
        <v>8808</v>
      </c>
      <c r="G96" s="1">
        <v>8890</v>
      </c>
      <c r="H96" s="1">
        <v>10540</v>
      </c>
      <c r="I96" s="1">
        <v>10601</v>
      </c>
      <c r="J96" s="1">
        <v>9185</v>
      </c>
      <c r="K96" s="1">
        <v>7925</v>
      </c>
      <c r="L96" s="1">
        <v>7512</v>
      </c>
      <c r="M96" s="1">
        <v>7254</v>
      </c>
      <c r="N96" s="1">
        <v>6942</v>
      </c>
      <c r="O96" s="1">
        <v>5387</v>
      </c>
      <c r="P96" s="1">
        <v>4106</v>
      </c>
      <c r="Q96" s="1">
        <v>6030</v>
      </c>
      <c r="R96" s="1">
        <v>123456</v>
      </c>
      <c r="S96" s="7">
        <v>-4.9746380437041493E-2</v>
      </c>
      <c r="T96" s="11">
        <v>0.64513273655123582</v>
      </c>
      <c r="U96" s="6">
        <v>0.66061941168847993</v>
      </c>
      <c r="V96" s="6">
        <v>0.63018820889941418</v>
      </c>
      <c r="W96" s="6">
        <v>0.60659103187466235</v>
      </c>
      <c r="X96" s="6">
        <v>0.60829591618558909</v>
      </c>
      <c r="Y96" s="6">
        <v>0.62316335350043217</v>
      </c>
      <c r="Z96" s="6">
        <v>0.6151156983519227</v>
      </c>
      <c r="AA96" s="6">
        <v>0.61558784676354028</v>
      </c>
      <c r="AB96" s="6">
        <v>0.62622773880194282</v>
      </c>
      <c r="AC96" s="6">
        <v>0.64540210383440788</v>
      </c>
      <c r="AD96" s="6">
        <v>0.66013599170220127</v>
      </c>
      <c r="AE96" s="6">
        <v>0.6600425833924769</v>
      </c>
      <c r="AF96" s="6">
        <v>0.67074235807860261</v>
      </c>
      <c r="AG96" s="6">
        <v>0.6985732346035759</v>
      </c>
      <c r="AH96" s="6">
        <v>0.71173954372623571</v>
      </c>
      <c r="AI96" s="6">
        <v>0.72719780219780217</v>
      </c>
      <c r="AJ96" s="6">
        <v>0.72913839891451837</v>
      </c>
      <c r="AK96" s="1">
        <f t="shared" si="24"/>
        <v>79645.507123669362</v>
      </c>
      <c r="AL96">
        <v>143</v>
      </c>
      <c r="AM96" s="42">
        <f t="shared" si="25"/>
        <v>179.54559543196467</v>
      </c>
      <c r="AN96" s="1">
        <v>5188.5048594013215</v>
      </c>
      <c r="AO96" s="1">
        <v>5266.4828617724042</v>
      </c>
      <c r="AP96" s="1">
        <v>4124.2124257158293</v>
      </c>
      <c r="AQ96" s="1">
        <v>4419.8781270044901</v>
      </c>
      <c r="AR96" s="1">
        <v>5488.8228176318062</v>
      </c>
      <c r="AS96" s="1">
        <v>5468.3785583485924</v>
      </c>
      <c r="AT96" s="1">
        <v>6488.2959048877146</v>
      </c>
      <c r="AU96" s="1">
        <v>6638.6402590393955</v>
      </c>
      <c r="AV96" s="1">
        <v>5928.0183237190367</v>
      </c>
      <c r="AW96" s="1">
        <v>5231.5777342399451</v>
      </c>
      <c r="AX96" s="1">
        <v>4958.2398864442866</v>
      </c>
      <c r="AY96" s="1">
        <v>4865.5650655021836</v>
      </c>
      <c r="AZ96" s="1">
        <v>4849.495394618024</v>
      </c>
      <c r="BA96" s="1">
        <v>3834.1409220532319</v>
      </c>
      <c r="BB96" s="1">
        <v>2985.8741758241758</v>
      </c>
      <c r="BC96" s="1">
        <v>4396.704545454546</v>
      </c>
      <c r="BD96" s="1">
        <v>80132.831861656989</v>
      </c>
      <c r="BE96" s="47"/>
      <c r="BF96" s="25">
        <f t="shared" si="26"/>
        <v>0.21595038200316619</v>
      </c>
      <c r="BG96" s="25">
        <f t="shared" si="27"/>
        <v>6.555831318928762E-2</v>
      </c>
      <c r="BH96" s="25">
        <f t="shared" si="28"/>
        <v>5.4396775624773706E-2</v>
      </c>
      <c r="BI96" s="25">
        <f t="shared" si="29"/>
        <v>0.17082337549144755</v>
      </c>
      <c r="BJ96" s="25">
        <f t="shared" si="30"/>
        <v>0.36640884493922293</v>
      </c>
      <c r="BK96" s="25">
        <f t="shared" si="31"/>
        <v>0.5027646386361001</v>
      </c>
      <c r="BL96" s="25">
        <f t="shared" si="32"/>
        <v>1.1087922594667954</v>
      </c>
      <c r="BM96" s="25">
        <f t="shared" si="33"/>
        <v>1.7508104209462918</v>
      </c>
      <c r="BN96" s="25">
        <f t="shared" si="34"/>
        <v>2.3587012471906679</v>
      </c>
      <c r="BO96" s="25">
        <f t="shared" si="35"/>
        <v>3.0955598265690649</v>
      </c>
      <c r="BP96" s="25">
        <f t="shared" si="36"/>
        <v>5.1770970659638129</v>
      </c>
      <c r="BQ96" s="25">
        <f t="shared" si="37"/>
        <v>7.71300597432211</v>
      </c>
      <c r="BR96" s="25">
        <f t="shared" si="38"/>
        <v>11.778921378888985</v>
      </c>
      <c r="BS96" s="25">
        <f t="shared" si="39"/>
        <v>14.003191422543289</v>
      </c>
      <c r="BT96" s="25">
        <f t="shared" si="40"/>
        <v>16.422360518586625</v>
      </c>
      <c r="BU96" s="25">
        <f t="shared" si="41"/>
        <v>69.420467455203948</v>
      </c>
      <c r="BV96" s="26">
        <f t="shared" si="44"/>
        <v>134.20480989956559</v>
      </c>
      <c r="BW96">
        <v>143</v>
      </c>
      <c r="BX96" s="1">
        <f t="shared" si="42"/>
        <v>8.7951901004344109</v>
      </c>
      <c r="BY96" s="29">
        <f t="shared" si="45"/>
        <v>6.553558033438919</v>
      </c>
      <c r="BZ96" s="55">
        <f t="shared" si="43"/>
        <v>10.975763486829734</v>
      </c>
    </row>
    <row r="97" spans="1:78" x14ac:dyDescent="0.3">
      <c r="A97" t="s">
        <v>108</v>
      </c>
      <c r="B97" s="1">
        <v>5494</v>
      </c>
      <c r="C97" s="1">
        <v>5868</v>
      </c>
      <c r="D97" s="1">
        <v>5230</v>
      </c>
      <c r="E97" s="1">
        <v>5396</v>
      </c>
      <c r="F97" s="1">
        <v>6571</v>
      </c>
      <c r="G97" s="1">
        <v>6971</v>
      </c>
      <c r="H97" s="1">
        <v>8681</v>
      </c>
      <c r="I97" s="1">
        <v>9188</v>
      </c>
      <c r="J97" s="1">
        <v>8519</v>
      </c>
      <c r="K97" s="1">
        <v>7206</v>
      </c>
      <c r="L97" s="1">
        <v>6892</v>
      </c>
      <c r="M97" s="1">
        <v>7022</v>
      </c>
      <c r="N97" s="1">
        <v>6404</v>
      </c>
      <c r="O97" s="1">
        <v>5193</v>
      </c>
      <c r="P97" s="1">
        <v>3943</v>
      </c>
      <c r="Q97" s="1">
        <v>6108</v>
      </c>
      <c r="R97" s="1">
        <v>104686</v>
      </c>
      <c r="S97" s="7">
        <v>4.2593196600217986E-3</v>
      </c>
      <c r="T97" s="11">
        <v>0.78658314307093113</v>
      </c>
      <c r="U97" s="6">
        <v>0.78741027056874657</v>
      </c>
      <c r="V97" s="6">
        <v>0.75789280469897213</v>
      </c>
      <c r="W97" s="6">
        <v>0.75234312946783166</v>
      </c>
      <c r="X97" s="6">
        <v>0.75041952707856596</v>
      </c>
      <c r="Y97" s="6">
        <v>0.73381128584643851</v>
      </c>
      <c r="Z97" s="6">
        <v>0.76533389156374299</v>
      </c>
      <c r="AA97" s="6">
        <v>0.76537863646457915</v>
      </c>
      <c r="AB97" s="6">
        <v>0.77971618278869936</v>
      </c>
      <c r="AC97" s="6">
        <v>0.78160453808752028</v>
      </c>
      <c r="AD97" s="6">
        <v>0.80781801542685316</v>
      </c>
      <c r="AE97" s="6">
        <v>0.80413812386411299</v>
      </c>
      <c r="AF97" s="6">
        <v>0.81477799867461898</v>
      </c>
      <c r="AG97" s="6">
        <v>0.82454695222405272</v>
      </c>
      <c r="AH97" s="6">
        <v>0.83465398837823557</v>
      </c>
      <c r="AI97" s="6">
        <v>0.84894074301504452</v>
      </c>
      <c r="AJ97" s="6">
        <v>0.88086115672322574</v>
      </c>
      <c r="AK97" s="1">
        <f t="shared" si="24"/>
        <v>82344.2429155235</v>
      </c>
      <c r="AL97">
        <v>126</v>
      </c>
      <c r="AM97" s="42">
        <f t="shared" si="25"/>
        <v>153.01616183327192</v>
      </c>
      <c r="AN97" s="1">
        <v>4326.0320265046939</v>
      </c>
      <c r="AO97" s="1">
        <v>4447.3149779735686</v>
      </c>
      <c r="AP97" s="1">
        <v>3934.7545671167595</v>
      </c>
      <c r="AQ97" s="1">
        <v>4049.2637681159417</v>
      </c>
      <c r="AR97" s="1">
        <v>4821.8739592969478</v>
      </c>
      <c r="AS97" s="1">
        <v>5335.1425580908526</v>
      </c>
      <c r="AT97" s="1">
        <v>6644.2519431490118</v>
      </c>
      <c r="AU97" s="1">
        <v>7164.0322874625699</v>
      </c>
      <c r="AV97" s="1">
        <v>6658.4890599675855</v>
      </c>
      <c r="AW97" s="1">
        <v>5821.1366191659035</v>
      </c>
      <c r="AX97" s="1">
        <v>5542.1199496714671</v>
      </c>
      <c r="AY97" s="1">
        <v>5721.3711066931746</v>
      </c>
      <c r="AZ97" s="1">
        <v>5280.3986820428336</v>
      </c>
      <c r="BA97" s="1">
        <v>4334.358161648177</v>
      </c>
      <c r="BB97" s="1">
        <v>3347.3733497083203</v>
      </c>
      <c r="BC97" s="1">
        <v>5380.2999452654631</v>
      </c>
      <c r="BD97" s="1">
        <v>82808.212961873272</v>
      </c>
      <c r="BE97" s="47"/>
      <c r="BF97" s="25">
        <f t="shared" si="26"/>
        <v>0.18005346318388413</v>
      </c>
      <c r="BG97" s="25">
        <f t="shared" si="27"/>
        <v>5.5361134903471165E-2</v>
      </c>
      <c r="BH97" s="25">
        <f t="shared" si="28"/>
        <v>5.1897899339860977E-2</v>
      </c>
      <c r="BI97" s="25">
        <f t="shared" si="29"/>
        <v>0.15649954257756407</v>
      </c>
      <c r="BJ97" s="25">
        <f t="shared" si="30"/>
        <v>0.32188637282899241</v>
      </c>
      <c r="BK97" s="25">
        <f t="shared" si="31"/>
        <v>0.49051487413860873</v>
      </c>
      <c r="BL97" s="25">
        <f t="shared" si="32"/>
        <v>1.1354437640492188</v>
      </c>
      <c r="BM97" s="25">
        <f t="shared" si="33"/>
        <v>1.8893722050696125</v>
      </c>
      <c r="BN97" s="25">
        <f t="shared" si="34"/>
        <v>2.6493484993646135</v>
      </c>
      <c r="BO97" s="25">
        <f t="shared" si="35"/>
        <v>3.4444057947039131</v>
      </c>
      <c r="BP97" s="25">
        <f t="shared" si="36"/>
        <v>5.7867496506385629</v>
      </c>
      <c r="BQ97" s="25">
        <f t="shared" si="37"/>
        <v>9.0696494514319532</v>
      </c>
      <c r="BR97" s="25">
        <f t="shared" si="38"/>
        <v>12.825540775644059</v>
      </c>
      <c r="BS97" s="25">
        <f t="shared" si="39"/>
        <v>15.830103343963524</v>
      </c>
      <c r="BT97" s="25">
        <f t="shared" si="40"/>
        <v>18.410612337355243</v>
      </c>
      <c r="BU97" s="25">
        <f t="shared" si="41"/>
        <v>84.950656426453733</v>
      </c>
      <c r="BV97" s="26">
        <f t="shared" si="44"/>
        <v>157.24809553564683</v>
      </c>
      <c r="BW97">
        <v>126</v>
      </c>
      <c r="BX97" s="1">
        <f t="shared" si="42"/>
        <v>-31.248095535646826</v>
      </c>
      <c r="BY97" s="29">
        <f t="shared" si="45"/>
        <v>-19.871843553464942</v>
      </c>
      <c r="BZ97" s="55">
        <f t="shared" si="43"/>
        <v>-37.735502817859548</v>
      </c>
    </row>
    <row r="98" spans="1:78" x14ac:dyDescent="0.3">
      <c r="A98" t="s">
        <v>109</v>
      </c>
      <c r="B98" s="1">
        <v>7739</v>
      </c>
      <c r="C98" s="1">
        <v>8361</v>
      </c>
      <c r="D98" s="1">
        <v>6697</v>
      </c>
      <c r="E98" s="1">
        <v>7193</v>
      </c>
      <c r="F98" s="1">
        <v>8221</v>
      </c>
      <c r="G98" s="1">
        <v>8616</v>
      </c>
      <c r="H98" s="1">
        <v>10031</v>
      </c>
      <c r="I98" s="1">
        <v>10813</v>
      </c>
      <c r="J98" s="1">
        <v>10310</v>
      </c>
      <c r="K98" s="1">
        <v>8783</v>
      </c>
      <c r="L98" s="1">
        <v>7802</v>
      </c>
      <c r="M98" s="1">
        <v>6893</v>
      </c>
      <c r="N98" s="1">
        <v>6172</v>
      </c>
      <c r="O98" s="1">
        <v>5058</v>
      </c>
      <c r="P98" s="1">
        <v>3857</v>
      </c>
      <c r="Q98" s="1">
        <v>5117</v>
      </c>
      <c r="R98" s="1">
        <v>121663</v>
      </c>
      <c r="S98" s="7">
        <v>0.12192805304266829</v>
      </c>
      <c r="T98" s="11">
        <v>0.67035530841655833</v>
      </c>
      <c r="U98" s="6">
        <v>0.68970790640770763</v>
      </c>
      <c r="V98" s="6">
        <v>0.6403080112542574</v>
      </c>
      <c r="W98" s="6">
        <v>0.60958247775496233</v>
      </c>
      <c r="X98" s="6">
        <v>0.60174533915113049</v>
      </c>
      <c r="Y98" s="6">
        <v>0.58113686884725313</v>
      </c>
      <c r="Z98" s="6">
        <v>0.61447938241385802</v>
      </c>
      <c r="AA98" s="6">
        <v>0.65568803752931981</v>
      </c>
      <c r="AB98" s="6">
        <v>0.66993725042783803</v>
      </c>
      <c r="AC98" s="6">
        <v>0.69203359633494532</v>
      </c>
      <c r="AD98" s="6">
        <v>0.72531824611032536</v>
      </c>
      <c r="AE98" s="6">
        <v>0.74550760251881432</v>
      </c>
      <c r="AF98" s="6">
        <v>0.74013335736168684</v>
      </c>
      <c r="AG98" s="6">
        <v>0.7460885113991953</v>
      </c>
      <c r="AH98" s="6">
        <v>0.73818407960199006</v>
      </c>
      <c r="AI98" s="6">
        <v>0.74908943747470658</v>
      </c>
      <c r="AJ98" s="6">
        <v>0.77914412198721106</v>
      </c>
      <c r="AK98" s="1">
        <f t="shared" si="24"/>
        <v>81557.437887883731</v>
      </c>
      <c r="AL98">
        <v>64</v>
      </c>
      <c r="AM98" s="42">
        <f t="shared" si="25"/>
        <v>78.472303271689597</v>
      </c>
      <c r="AN98" s="1">
        <v>5337.6494876892493</v>
      </c>
      <c r="AO98" s="1">
        <v>5353.6152820968464</v>
      </c>
      <c r="AP98" s="1">
        <v>4082.3738535249827</v>
      </c>
      <c r="AQ98" s="1">
        <v>4328.3542245140816</v>
      </c>
      <c r="AR98" s="1">
        <v>4777.5261987932681</v>
      </c>
      <c r="AS98" s="1">
        <v>5294.3543588778011</v>
      </c>
      <c r="AT98" s="1">
        <v>6577.2067044566074</v>
      </c>
      <c r="AU98" s="1">
        <v>7244.0314888762123</v>
      </c>
      <c r="AV98" s="1">
        <v>7134.8663782132862</v>
      </c>
      <c r="AW98" s="1">
        <v>6370.4701555869879</v>
      </c>
      <c r="AX98" s="1">
        <v>5816.4503148517897</v>
      </c>
      <c r="AY98" s="1">
        <v>5101.7392322941078</v>
      </c>
      <c r="AZ98" s="1">
        <v>4604.8582923558333</v>
      </c>
      <c r="BA98" s="1">
        <v>3733.7350746268658</v>
      </c>
      <c r="BB98" s="1">
        <v>2889.2379603399431</v>
      </c>
      <c r="BC98" s="1">
        <v>3986.8804722085588</v>
      </c>
      <c r="BD98" s="1">
        <v>82633.349479306431</v>
      </c>
      <c r="BE98" s="47"/>
      <c r="BF98" s="25">
        <f t="shared" si="26"/>
        <v>0.22215791968989287</v>
      </c>
      <c r="BG98" s="25">
        <f t="shared" si="27"/>
        <v>6.6642956327886582E-2</v>
      </c>
      <c r="BH98" s="25">
        <f t="shared" si="28"/>
        <v>5.3844940949688717E-2</v>
      </c>
      <c r="BI98" s="25">
        <f t="shared" si="29"/>
        <v>0.16728607841847198</v>
      </c>
      <c r="BJ98" s="25">
        <f t="shared" si="30"/>
        <v>0.31892591805723397</v>
      </c>
      <c r="BK98" s="25">
        <f t="shared" si="31"/>
        <v>0.48676479282672525</v>
      </c>
      <c r="BL98" s="25">
        <f t="shared" si="32"/>
        <v>1.1239863270293933</v>
      </c>
      <c r="BM98" s="25">
        <f t="shared" si="33"/>
        <v>1.9104704164558479</v>
      </c>
      <c r="BN98" s="25">
        <f t="shared" si="34"/>
        <v>2.838894434164382</v>
      </c>
      <c r="BO98" s="25">
        <f t="shared" si="35"/>
        <v>3.7694501528528366</v>
      </c>
      <c r="BP98" s="25">
        <f t="shared" si="36"/>
        <v>6.073188984193747</v>
      </c>
      <c r="BQ98" s="25">
        <f t="shared" si="37"/>
        <v>8.0873947112772999</v>
      </c>
      <c r="BR98" s="25">
        <f t="shared" si="38"/>
        <v>11.184723228478628</v>
      </c>
      <c r="BS98" s="25">
        <f t="shared" si="39"/>
        <v>13.636485469361697</v>
      </c>
      <c r="BT98" s="25">
        <f t="shared" si="40"/>
        <v>15.890859632620511</v>
      </c>
      <c r="BU98" s="25">
        <f t="shared" si="41"/>
        <v>62.949671329377182</v>
      </c>
      <c r="BV98" s="26">
        <f t="shared" si="44"/>
        <v>128.7807472920814</v>
      </c>
      <c r="BW98">
        <v>64</v>
      </c>
      <c r="BX98" s="1">
        <f t="shared" si="42"/>
        <v>-64.780747292081401</v>
      </c>
      <c r="BY98" s="29">
        <f t="shared" si="45"/>
        <v>-50.303130440107871</v>
      </c>
      <c r="BZ98" s="55">
        <f t="shared" si="43"/>
        <v>-78.395402946003301</v>
      </c>
    </row>
    <row r="99" spans="1:78" x14ac:dyDescent="0.3">
      <c r="A99" s="2" t="s">
        <v>116</v>
      </c>
      <c r="B99" s="1">
        <v>768844</v>
      </c>
      <c r="C99" s="1">
        <v>803328</v>
      </c>
      <c r="D99" s="1">
        <v>682355</v>
      </c>
      <c r="E99" s="1">
        <v>750345</v>
      </c>
      <c r="F99" s="1">
        <v>898803</v>
      </c>
      <c r="G99" s="1">
        <v>881006</v>
      </c>
      <c r="H99" s="1">
        <v>983082</v>
      </c>
      <c r="I99" s="1">
        <v>1027565</v>
      </c>
      <c r="J99" s="1">
        <v>955037</v>
      </c>
      <c r="K99" s="1">
        <v>833183</v>
      </c>
      <c r="L99" s="1">
        <v>754688</v>
      </c>
      <c r="M99" s="1">
        <v>678138</v>
      </c>
      <c r="N99" s="1">
        <v>594097</v>
      </c>
      <c r="O99" s="1">
        <v>468480</v>
      </c>
      <c r="P99" s="1">
        <v>340908</v>
      </c>
      <c r="Q99" s="1">
        <v>449801</v>
      </c>
      <c r="R99" s="3">
        <v>11869660</v>
      </c>
      <c r="S99" s="7">
        <v>5.4752462411037595E-2</v>
      </c>
      <c r="T99" s="13">
        <v>0.60644832102501767</v>
      </c>
      <c r="U99" s="6">
        <v>0.62477300763650834</v>
      </c>
      <c r="V99" s="6">
        <v>0.57216407153567483</v>
      </c>
      <c r="W99" s="6">
        <v>0.53819097794634729</v>
      </c>
      <c r="X99" s="6">
        <v>0.54937507197921776</v>
      </c>
      <c r="Y99" s="6">
        <v>0.57575235035430528</v>
      </c>
      <c r="Z99" s="6">
        <v>0.59203802777449488</v>
      </c>
      <c r="AA99" s="6">
        <v>0.59377908197006957</v>
      </c>
      <c r="AB99" s="6">
        <v>0.58977319272092221</v>
      </c>
      <c r="AC99" s="6">
        <v>0.59735860335875834</v>
      </c>
      <c r="AD99" s="6">
        <v>0.62711923739767339</v>
      </c>
      <c r="AE99" s="6">
        <v>0.63745360648715366</v>
      </c>
      <c r="AF99" s="6">
        <v>0.6533689221018294</v>
      </c>
      <c r="AG99" s="6">
        <v>0.66895793691127636</v>
      </c>
      <c r="AH99" s="6">
        <v>0.68865309686509801</v>
      </c>
      <c r="AI99" s="6">
        <v>0.71597254120294473</v>
      </c>
      <c r="AJ99" s="43">
        <v>0.77190206795154537</v>
      </c>
      <c r="AK99" s="3">
        <f t="shared" si="24"/>
        <v>7198335.3781378111</v>
      </c>
      <c r="AL99" s="1">
        <v>9428</v>
      </c>
      <c r="AM99" s="42">
        <f t="shared" si="25"/>
        <v>130.97472547102961</v>
      </c>
      <c r="AN99" s="1">
        <v>480006.28190048103</v>
      </c>
      <c r="AO99" s="1">
        <v>465478.61486464099</v>
      </c>
      <c r="AP99" s="1">
        <v>372622.92104445875</v>
      </c>
      <c r="AQ99" s="1">
        <v>408698.77330054634</v>
      </c>
      <c r="AR99" s="1">
        <v>499940.11938758072</v>
      </c>
      <c r="AS99" s="1">
        <v>503519.91140611196</v>
      </c>
      <c r="AT99" s="1">
        <v>574497.28890707449</v>
      </c>
      <c r="AU99" s="1">
        <v>608370.97320567828</v>
      </c>
      <c r="AV99" s="1">
        <v>574210.71549138834</v>
      </c>
      <c r="AW99" s="1">
        <v>514365.8823095056</v>
      </c>
      <c r="AX99" s="1">
        <v>470000.98219563242</v>
      </c>
      <c r="AY99" s="1">
        <v>436679.25067047757</v>
      </c>
      <c r="AZ99" s="1">
        <v>391462.11551301839</v>
      </c>
      <c r="BA99" s="1">
        <v>317297.00800160796</v>
      </c>
      <c r="BB99" s="1">
        <v>238855.17913442425</v>
      </c>
      <c r="BC99" s="1">
        <v>339739.6560581121</v>
      </c>
      <c r="BD99" s="3">
        <v>7195745.6733907415</v>
      </c>
      <c r="BE99" s="47"/>
      <c r="BF99" s="17">
        <f t="shared" si="26"/>
        <v>19.978306419527751</v>
      </c>
      <c r="BG99" s="17">
        <f t="shared" si="27"/>
        <v>5.794378073024232</v>
      </c>
      <c r="BH99" s="17">
        <f t="shared" si="28"/>
        <v>4.9147530089178346</v>
      </c>
      <c r="BI99" s="17">
        <f t="shared" si="29"/>
        <v>15.795753187821393</v>
      </c>
      <c r="BJ99" s="17">
        <f t="shared" si="30"/>
        <v>33.373728351212492</v>
      </c>
      <c r="BK99" s="17">
        <f t="shared" si="31"/>
        <v>46.293796891162003</v>
      </c>
      <c r="BL99" s="17">
        <f t="shared" si="32"/>
        <v>98.176494469829095</v>
      </c>
      <c r="BM99" s="17">
        <f t="shared" si="33"/>
        <v>160.44584404756759</v>
      </c>
      <c r="BN99" s="17">
        <f t="shared" si="34"/>
        <v>228.472898837142</v>
      </c>
      <c r="BO99" s="17">
        <f t="shared" si="35"/>
        <v>304.35376139285876</v>
      </c>
      <c r="BP99" s="17">
        <f t="shared" si="36"/>
        <v>490.74687019027516</v>
      </c>
      <c r="BQ99" s="17">
        <f t="shared" si="37"/>
        <v>692.23402090837465</v>
      </c>
      <c r="BR99" s="17">
        <f t="shared" si="38"/>
        <v>950.82088057217186</v>
      </c>
      <c r="BS99" s="17">
        <f t="shared" si="39"/>
        <v>1158.8438795482225</v>
      </c>
      <c r="BT99" s="17">
        <f t="shared" si="40"/>
        <v>1313.7076891039385</v>
      </c>
      <c r="BU99" s="17">
        <f t="shared" si="41"/>
        <v>5364.2189264246017</v>
      </c>
      <c r="BV99" s="26">
        <f t="shared" si="44"/>
        <v>10888.171981426647</v>
      </c>
      <c r="BW99" s="28">
        <v>9425</v>
      </c>
      <c r="BX99" s="1">
        <f t="shared" si="42"/>
        <v>-1463.1719814266471</v>
      </c>
      <c r="BY99" s="29">
        <f t="shared" si="45"/>
        <v>-13.438178455690885</v>
      </c>
      <c r="BZ99" s="58">
        <f t="shared" si="43"/>
        <v>-20.333847912904055</v>
      </c>
    </row>
    <row r="100" spans="1:78" x14ac:dyDescent="0.3">
      <c r="A100" s="2"/>
      <c r="B100" s="20"/>
      <c r="S100" s="7"/>
      <c r="T100" s="13"/>
      <c r="U100" s="6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22" t="s">
        <v>138</v>
      </c>
      <c r="AJ100" s="22"/>
      <c r="AK100" s="3">
        <v>9428</v>
      </c>
      <c r="AM100" s="40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46"/>
      <c r="BE100" s="47"/>
      <c r="BF100" s="18"/>
      <c r="BG100" s="18"/>
    </row>
    <row r="101" spans="1:78" ht="57.6" x14ac:dyDescent="0.3">
      <c r="A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3"/>
      <c r="S101" s="7"/>
      <c r="T101" s="13"/>
      <c r="U101" s="6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 t="s">
        <v>139</v>
      </c>
      <c r="AK101" s="21">
        <v>131.02186247165386</v>
      </c>
      <c r="AL101" s="48"/>
      <c r="AM101" s="59" t="s">
        <v>159</v>
      </c>
      <c r="AN101">
        <v>18</v>
      </c>
      <c r="AO101">
        <v>5</v>
      </c>
      <c r="AP101">
        <v>5</v>
      </c>
      <c r="AQ101">
        <v>16</v>
      </c>
      <c r="AR101">
        <v>25</v>
      </c>
      <c r="AS101">
        <v>37</v>
      </c>
      <c r="AT101">
        <v>85</v>
      </c>
      <c r="AU101">
        <v>120</v>
      </c>
      <c r="AV101">
        <v>171</v>
      </c>
      <c r="AW101">
        <v>222</v>
      </c>
      <c r="AX101">
        <v>370</v>
      </c>
      <c r="AY101">
        <v>571</v>
      </c>
      <c r="AZ101">
        <v>790</v>
      </c>
      <c r="BA101">
        <v>959</v>
      </c>
      <c r="BB101" s="1">
        <v>1098</v>
      </c>
      <c r="BC101" s="1">
        <v>4933</v>
      </c>
      <c r="BD101" s="1">
        <f>SUM(AN101:BC101)</f>
        <v>9425</v>
      </c>
      <c r="BE101" s="47"/>
      <c r="BF101" s="18"/>
      <c r="BG101" s="18"/>
    </row>
    <row r="102" spans="1:78" ht="72" x14ac:dyDescent="0.3">
      <c r="A102" s="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7"/>
      <c r="T102" s="13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3"/>
      <c r="AL102" s="38"/>
      <c r="AM102" s="60" t="s">
        <v>157</v>
      </c>
      <c r="AN102" s="61">
        <v>3.7499509232947732</v>
      </c>
      <c r="AO102" s="61">
        <v>1.0741632032771209</v>
      </c>
      <c r="AP102" s="61">
        <v>1.3418390865449297</v>
      </c>
      <c r="AQ102" s="61">
        <v>3.9148637199931158</v>
      </c>
      <c r="AR102" s="61">
        <v>5.0005988778465369</v>
      </c>
      <c r="AS102" s="61">
        <v>7.3482694848501824</v>
      </c>
      <c r="AT102" s="61">
        <v>14.795544146379573</v>
      </c>
      <c r="AU102" s="61">
        <v>19.724806949234633</v>
      </c>
      <c r="AV102" s="61">
        <v>29.780008520681211</v>
      </c>
      <c r="AW102" s="61">
        <v>43.159938797499322</v>
      </c>
      <c r="AX102" s="61">
        <v>78.723239741229264</v>
      </c>
      <c r="AY102" s="61">
        <v>130.75959050568267</v>
      </c>
      <c r="AZ102" s="61">
        <v>201.80752330648659</v>
      </c>
      <c r="BA102" s="61">
        <v>302.24047999694346</v>
      </c>
      <c r="BB102" s="61">
        <v>459.6927745000084</v>
      </c>
      <c r="BC102" s="61">
        <v>1451.9941702525934</v>
      </c>
      <c r="BD102" s="62">
        <f>BD101/BD99*100000</f>
        <v>130.98017117048553</v>
      </c>
      <c r="BE102" s="1"/>
      <c r="BF102" s="54"/>
      <c r="BG102" s="18"/>
    </row>
    <row r="103" spans="1:78" x14ac:dyDescent="0.3">
      <c r="A103" s="63" t="s">
        <v>137</v>
      </c>
      <c r="B103" s="64">
        <v>6477</v>
      </c>
      <c r="C103" s="64">
        <v>6768</v>
      </c>
      <c r="D103" s="64">
        <v>5749</v>
      </c>
      <c r="E103" s="64">
        <v>6322</v>
      </c>
      <c r="F103" s="64">
        <v>7572</v>
      </c>
      <c r="G103" s="64">
        <v>7422</v>
      </c>
      <c r="H103" s="64">
        <v>8282</v>
      </c>
      <c r="I103" s="64">
        <v>8657</v>
      </c>
      <c r="J103" s="64">
        <v>8046</v>
      </c>
      <c r="K103" s="64">
        <v>7019</v>
      </c>
      <c r="L103" s="64">
        <v>6358</v>
      </c>
      <c r="M103" s="64">
        <v>5713</v>
      </c>
      <c r="N103" s="64">
        <v>5005</v>
      </c>
      <c r="O103" s="64">
        <v>3947</v>
      </c>
      <c r="P103" s="64">
        <v>2872</v>
      </c>
      <c r="Q103" s="64">
        <v>3790</v>
      </c>
      <c r="R103" s="65">
        <v>100000</v>
      </c>
      <c r="S103" s="6"/>
      <c r="AK103" s="19"/>
      <c r="AL103" s="37"/>
      <c r="AM103" s="40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8"/>
    </row>
    <row r="104" spans="1:78" ht="57.6" x14ac:dyDescent="0.3">
      <c r="B104" t="s">
        <v>110</v>
      </c>
      <c r="S104" s="6"/>
      <c r="AK104" s="18"/>
      <c r="AL104" s="50"/>
      <c r="AM104" s="59" t="s">
        <v>158</v>
      </c>
      <c r="AN104" s="1">
        <v>6670.6954871335101</v>
      </c>
      <c r="AO104" s="1">
        <v>6468.8030399120616</v>
      </c>
      <c r="AP104" s="1">
        <v>5178.3781411617538</v>
      </c>
      <c r="AQ104" s="1">
        <v>5679.7278815992595</v>
      </c>
      <c r="AR104" s="1">
        <v>6947.7180278385458</v>
      </c>
      <c r="AS104" s="1">
        <v>6997.4667568933965</v>
      </c>
      <c r="AT104" s="1">
        <v>7983.8464974035542</v>
      </c>
      <c r="AU104" s="1">
        <v>8454.5924886614957</v>
      </c>
      <c r="AV104" s="1">
        <v>7979.8639578768179</v>
      </c>
      <c r="AW104" s="1">
        <v>7148.1943033588186</v>
      </c>
      <c r="AX104" s="1">
        <v>6531.6508327087804</v>
      </c>
      <c r="AY104" s="1">
        <v>6068.5753845536883</v>
      </c>
      <c r="AZ104" s="1">
        <v>5440.1883179475362</v>
      </c>
      <c r="BA104" s="1">
        <v>4409.5083734677482</v>
      </c>
      <c r="BB104" s="1">
        <v>3319.3944029691111</v>
      </c>
      <c r="BC104" s="1">
        <v>4721.3961065138892</v>
      </c>
      <c r="BD104" s="1">
        <f>SUM(AN104:BC104)</f>
        <v>99999.999999999956</v>
      </c>
      <c r="BE104" s="1"/>
      <c r="BF104" s="1"/>
    </row>
    <row r="105" spans="1:78" ht="15.6" x14ac:dyDescent="0.3">
      <c r="B105" s="2" t="s">
        <v>111</v>
      </c>
      <c r="S105" s="6"/>
      <c r="AM105" s="40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39"/>
      <c r="BE105" s="80" t="s">
        <v>152</v>
      </c>
      <c r="BF105" s="81">
        <v>4.1620927002096657</v>
      </c>
      <c r="BG105" s="81">
        <v>1.2448215423836839</v>
      </c>
      <c r="BH105" s="81">
        <v>1.3189615376160504</v>
      </c>
      <c r="BI105" s="81">
        <v>3.8648888178104737</v>
      </c>
      <c r="BJ105" s="81">
        <v>6.6755451417051344</v>
      </c>
      <c r="BK105" s="81">
        <v>9.1940350008967027</v>
      </c>
      <c r="BL105" s="81">
        <v>17.089113624295837</v>
      </c>
      <c r="BM105" s="81">
        <v>26.373027497043982</v>
      </c>
      <c r="BN105" s="81">
        <v>39.789034351548686</v>
      </c>
      <c r="BO105" s="81">
        <v>59.170674389659894</v>
      </c>
      <c r="BP105" s="81">
        <v>104.41400949796473</v>
      </c>
      <c r="BQ105" s="81">
        <v>158.52230666914403</v>
      </c>
      <c r="BR105" s="81">
        <v>242.88962913463627</v>
      </c>
      <c r="BS105" s="81">
        <v>365.22370218579238</v>
      </c>
      <c r="BT105" s="81">
        <v>550.00176000563204</v>
      </c>
      <c r="BU105" s="81">
        <v>1578.920455934958</v>
      </c>
      <c r="BV105" s="82">
        <v>130.97472547102961</v>
      </c>
      <c r="BW105" s="55"/>
    </row>
    <row r="106" spans="1:78" ht="57.6" x14ac:dyDescent="0.3">
      <c r="B106" t="s">
        <v>155</v>
      </c>
      <c r="S106" s="6"/>
      <c r="AK106" s="3"/>
      <c r="AM106" s="59" t="s">
        <v>161</v>
      </c>
      <c r="AN106">
        <v>13</v>
      </c>
      <c r="AO106">
        <v>5</v>
      </c>
      <c r="AP106">
        <v>3</v>
      </c>
      <c r="AQ106">
        <v>10</v>
      </c>
      <c r="AR106">
        <v>31</v>
      </c>
      <c r="AS106">
        <v>44</v>
      </c>
      <c r="AT106">
        <v>79</v>
      </c>
      <c r="AU106">
        <v>140</v>
      </c>
      <c r="AV106">
        <v>192</v>
      </c>
      <c r="AW106">
        <v>243</v>
      </c>
      <c r="AX106">
        <v>379</v>
      </c>
      <c r="AY106">
        <v>436</v>
      </c>
      <c r="AZ106">
        <v>579</v>
      </c>
      <c r="BA106">
        <v>659</v>
      </c>
      <c r="BB106">
        <v>671</v>
      </c>
      <c r="BC106" s="1">
        <v>1721</v>
      </c>
      <c r="BD106" s="1">
        <f>SUM(AN106:BC106)</f>
        <v>5205</v>
      </c>
      <c r="BE106" s="1"/>
      <c r="BF106" s="1"/>
      <c r="BG106" s="1"/>
      <c r="BH106" s="18"/>
    </row>
    <row r="107" spans="1:78" ht="72" x14ac:dyDescent="0.3">
      <c r="S107" s="6"/>
      <c r="AK107" s="21"/>
      <c r="AL107" s="49"/>
      <c r="AM107" s="60" t="s">
        <v>162</v>
      </c>
      <c r="AN107" s="61">
        <v>4.6668596594079101</v>
      </c>
      <c r="AO107" s="61">
        <v>1.5321344644328314</v>
      </c>
      <c r="AP107" s="61">
        <v>1.0004414003901183</v>
      </c>
      <c r="AQ107" s="61">
        <v>3.0296639304115618</v>
      </c>
      <c r="AR107" s="61">
        <v>8.0718706087233265</v>
      </c>
      <c r="AS107" s="61">
        <v>12.18066766196103</v>
      </c>
      <c r="AT107" s="61">
        <v>20.338400781400885</v>
      </c>
      <c r="AU107" s="61">
        <v>35.349279170808359</v>
      </c>
      <c r="AV107" s="61">
        <v>53.619695524405273</v>
      </c>
      <c r="AW107" s="61">
        <v>81.219936460010999</v>
      </c>
      <c r="AX107" s="61">
        <v>142.91939898918426</v>
      </c>
      <c r="AY107" s="61">
        <v>198.64428683597987</v>
      </c>
      <c r="AZ107" s="61">
        <v>324.02879887666012</v>
      </c>
      <c r="BA107" s="61">
        <v>507.85613146540476</v>
      </c>
      <c r="BB107" s="61">
        <v>781.06925103038566</v>
      </c>
      <c r="BC107" s="61">
        <v>1905.7697635806855</v>
      </c>
      <c r="BD107" s="62">
        <f>BD106/BD207*100000</f>
        <v>118.53274972257277</v>
      </c>
      <c r="BE107" s="1"/>
      <c r="BF107" s="1"/>
      <c r="BG107" s="18"/>
    </row>
    <row r="108" spans="1:78" x14ac:dyDescent="0.3">
      <c r="S108" s="6"/>
      <c r="AJ108" s="23"/>
      <c r="AK108" s="21"/>
      <c r="AL108" s="49"/>
      <c r="AM108" s="40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21"/>
      <c r="BE108" s="1"/>
      <c r="BF108" s="1"/>
      <c r="BG108" s="18"/>
    </row>
    <row r="109" spans="1:78" x14ac:dyDescent="0.3">
      <c r="S109" s="6"/>
      <c r="AK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8"/>
    </row>
    <row r="110" spans="1:78" ht="43.2" x14ac:dyDescent="0.3">
      <c r="A110" s="4" t="s">
        <v>0</v>
      </c>
      <c r="B110" s="5" t="s">
        <v>1</v>
      </c>
      <c r="C110" s="5" t="s">
        <v>2</v>
      </c>
      <c r="D110" s="5" t="s">
        <v>3</v>
      </c>
      <c r="E110" s="5" t="s">
        <v>4</v>
      </c>
      <c r="F110" s="5" t="s">
        <v>5</v>
      </c>
      <c r="G110" s="5" t="s">
        <v>6</v>
      </c>
      <c r="H110" s="5" t="s">
        <v>7</v>
      </c>
      <c r="I110" s="5" t="s">
        <v>8</v>
      </c>
      <c r="J110" s="5" t="s">
        <v>9</v>
      </c>
      <c r="K110" s="5" t="s">
        <v>10</v>
      </c>
      <c r="L110" s="5" t="s">
        <v>11</v>
      </c>
      <c r="M110" s="5" t="s">
        <v>12</v>
      </c>
      <c r="N110" s="5" t="s">
        <v>13</v>
      </c>
      <c r="O110" s="5" t="s">
        <v>14</v>
      </c>
      <c r="P110" s="5" t="s">
        <v>15</v>
      </c>
      <c r="Q110" s="5" t="s">
        <v>16</v>
      </c>
      <c r="R110" s="9" t="s">
        <v>17</v>
      </c>
      <c r="S110" s="16" t="s">
        <v>117</v>
      </c>
      <c r="T110" s="15" t="s">
        <v>135</v>
      </c>
      <c r="U110" s="10" t="s">
        <v>118</v>
      </c>
      <c r="V110" s="10" t="s">
        <v>119</v>
      </c>
      <c r="W110" s="10" t="s">
        <v>120</v>
      </c>
      <c r="X110" s="10" t="s">
        <v>121</v>
      </c>
      <c r="Y110" s="10" t="s">
        <v>122</v>
      </c>
      <c r="Z110" s="10" t="s">
        <v>123</v>
      </c>
      <c r="AA110" s="10" t="s">
        <v>124</v>
      </c>
      <c r="AB110" s="10" t="s">
        <v>125</v>
      </c>
      <c r="AC110" s="10" t="s">
        <v>126</v>
      </c>
      <c r="AD110" s="10" t="s">
        <v>127</v>
      </c>
      <c r="AE110" s="10" t="s">
        <v>128</v>
      </c>
      <c r="AF110" s="10" t="s">
        <v>129</v>
      </c>
      <c r="AG110" s="10" t="s">
        <v>130</v>
      </c>
      <c r="AH110" s="10" t="s">
        <v>131</v>
      </c>
      <c r="AI110" s="10" t="s">
        <v>132</v>
      </c>
      <c r="AJ110" s="10" t="s">
        <v>133</v>
      </c>
      <c r="AK110" s="45" t="s">
        <v>136</v>
      </c>
      <c r="AL110" s="36"/>
      <c r="AM110" s="36"/>
      <c r="AN110" s="8" t="s">
        <v>1</v>
      </c>
      <c r="AO110" s="8" t="s">
        <v>2</v>
      </c>
      <c r="AP110" s="8" t="s">
        <v>3</v>
      </c>
      <c r="AQ110" s="8" t="s">
        <v>4</v>
      </c>
      <c r="AR110" s="8" t="s">
        <v>5</v>
      </c>
      <c r="AS110" s="8" t="s">
        <v>6</v>
      </c>
      <c r="AT110" s="8" t="s">
        <v>7</v>
      </c>
      <c r="AU110" s="8" t="s">
        <v>8</v>
      </c>
      <c r="AV110" s="8" t="s">
        <v>9</v>
      </c>
      <c r="AW110" s="8" t="s">
        <v>10</v>
      </c>
      <c r="AX110" s="8" t="s">
        <v>11</v>
      </c>
      <c r="AY110" s="8" t="s">
        <v>12</v>
      </c>
      <c r="AZ110" s="8" t="s">
        <v>13</v>
      </c>
      <c r="BA110" s="8" t="s">
        <v>14</v>
      </c>
      <c r="BB110" s="8" t="s">
        <v>15</v>
      </c>
      <c r="BC110" s="8" t="s">
        <v>16</v>
      </c>
      <c r="BF110" s="24" t="s">
        <v>118</v>
      </c>
      <c r="BG110" s="24" t="s">
        <v>119</v>
      </c>
      <c r="BH110" s="24" t="s">
        <v>120</v>
      </c>
      <c r="BI110" s="24" t="s">
        <v>121</v>
      </c>
      <c r="BJ110" s="24" t="s">
        <v>122</v>
      </c>
      <c r="BK110" s="24" t="s">
        <v>123</v>
      </c>
      <c r="BL110" s="24" t="s">
        <v>124</v>
      </c>
      <c r="BM110" s="24" t="s">
        <v>125</v>
      </c>
      <c r="BN110" s="24" t="s">
        <v>126</v>
      </c>
      <c r="BO110" s="24" t="s">
        <v>127</v>
      </c>
      <c r="BP110" s="24" t="s">
        <v>128</v>
      </c>
      <c r="BQ110" s="24" t="s">
        <v>129</v>
      </c>
      <c r="BR110" s="24" t="s">
        <v>130</v>
      </c>
      <c r="BS110" s="24" t="s">
        <v>131</v>
      </c>
      <c r="BT110" s="24" t="s">
        <v>132</v>
      </c>
      <c r="BU110" s="24" t="s">
        <v>133</v>
      </c>
      <c r="BV110" s="16" t="s">
        <v>140</v>
      </c>
      <c r="BW110" s="27" t="s">
        <v>143</v>
      </c>
      <c r="BX110" s="16" t="s">
        <v>141</v>
      </c>
      <c r="BY110" s="16" t="s">
        <v>142</v>
      </c>
      <c r="BZ110" s="41" t="s">
        <v>153</v>
      </c>
    </row>
    <row r="111" spans="1:78" x14ac:dyDescent="0.3">
      <c r="A111" t="s">
        <v>18</v>
      </c>
      <c r="B111" s="1">
        <v>4345</v>
      </c>
      <c r="C111" s="1">
        <v>4772</v>
      </c>
      <c r="D111" s="1">
        <v>3754</v>
      </c>
      <c r="E111" s="1">
        <v>4017</v>
      </c>
      <c r="F111" s="1">
        <v>4790</v>
      </c>
      <c r="G111" s="1">
        <v>5225</v>
      </c>
      <c r="H111" s="1">
        <v>6174</v>
      </c>
      <c r="I111" s="1">
        <v>6605</v>
      </c>
      <c r="J111" s="1">
        <v>6669</v>
      </c>
      <c r="K111" s="1">
        <v>5833</v>
      </c>
      <c r="L111" s="1">
        <v>5490</v>
      </c>
      <c r="M111" s="1">
        <v>5832</v>
      </c>
      <c r="N111" s="1">
        <v>5400</v>
      </c>
      <c r="O111" s="1">
        <v>4420</v>
      </c>
      <c r="P111" s="1">
        <v>3484</v>
      </c>
      <c r="Q111" s="1">
        <v>5754</v>
      </c>
      <c r="R111" s="1">
        <v>82564</v>
      </c>
      <c r="S111" s="7">
        <v>-2.8235820298247449E-2</v>
      </c>
      <c r="T111" s="11">
        <v>0.13793062862657862</v>
      </c>
      <c r="U111" s="6">
        <v>0.15031525851197983</v>
      </c>
      <c r="V111" s="6">
        <v>0.16472303206997085</v>
      </c>
      <c r="W111" s="6">
        <v>0.18577834721332478</v>
      </c>
      <c r="X111" s="6">
        <v>0.1714851485148515</v>
      </c>
      <c r="Y111" s="6">
        <v>0.16796564339112455</v>
      </c>
      <c r="Z111" s="6">
        <v>0.14969290101414084</v>
      </c>
      <c r="AA111" s="6">
        <v>0.15323257766582704</v>
      </c>
      <c r="AB111" s="6">
        <v>0.15047619047619049</v>
      </c>
      <c r="AC111" s="6">
        <v>0.15311244979919678</v>
      </c>
      <c r="AD111" s="6">
        <v>0.1360597107759291</v>
      </c>
      <c r="AE111" s="6">
        <v>0.13034223022760766</v>
      </c>
      <c r="AF111" s="6">
        <v>0.1172069825436409</v>
      </c>
      <c r="AG111" s="6">
        <v>0.1095292766934558</v>
      </c>
      <c r="AH111" s="6">
        <v>8.9338019917984762E-2</v>
      </c>
      <c r="AI111" s="6">
        <v>7.2520325203252037E-2</v>
      </c>
      <c r="AJ111" s="6">
        <v>6.1601642710472276E-2</v>
      </c>
      <c r="AK111" s="1">
        <f t="shared" ref="AK111:AK142" si="46">R111*T111</f>
        <v>11388.104421924838</v>
      </c>
      <c r="AL111" s="37"/>
      <c r="AM111" s="37"/>
      <c r="AN111" s="1">
        <v>653.11979823455238</v>
      </c>
      <c r="AO111" s="1">
        <v>786.05830903790093</v>
      </c>
      <c r="AP111" s="1">
        <v>697.41191543882121</v>
      </c>
      <c r="AQ111" s="1">
        <v>688.8558415841585</v>
      </c>
      <c r="AR111" s="1">
        <v>804.55543184348653</v>
      </c>
      <c r="AS111" s="1">
        <v>782.14540779888591</v>
      </c>
      <c r="AT111" s="1">
        <v>946.05793450881617</v>
      </c>
      <c r="AU111" s="1">
        <v>993.89523809523814</v>
      </c>
      <c r="AV111" s="1">
        <v>1021.1069277108433</v>
      </c>
      <c r="AW111" s="1">
        <v>793.63629295599446</v>
      </c>
      <c r="AX111" s="1">
        <v>715.57884394956602</v>
      </c>
      <c r="AY111" s="1">
        <v>683.55112219451371</v>
      </c>
      <c r="AZ111" s="1">
        <v>591.45809414466135</v>
      </c>
      <c r="BA111" s="1">
        <v>394.87404803749263</v>
      </c>
      <c r="BB111" s="1">
        <v>252.66081300813011</v>
      </c>
      <c r="BC111" s="1">
        <v>354.45585215605746</v>
      </c>
      <c r="BD111" s="1">
        <f t="shared" ref="BD111:BD174" si="47">SUM(AN111:BC111)</f>
        <v>11159.42187069912</v>
      </c>
      <c r="BE111" s="1"/>
      <c r="BF111" s="25">
        <f t="shared" ref="BF111" si="48">BF$105*AN111/100000</f>
        <v>2.71834514459444E-2</v>
      </c>
      <c r="BG111" s="25">
        <f t="shared" ref="BG111" si="49">BG$105*AO111/100000</f>
        <v>9.7850231666007023E-3</v>
      </c>
      <c r="BH111" s="25">
        <f t="shared" ref="BH111" si="50">BH$105*AP111/100000</f>
        <v>9.1985949233894266E-3</v>
      </c>
      <c r="BI111" s="25">
        <f t="shared" ref="BI111" si="51">BI$105*AQ111/100000</f>
        <v>2.6623512392220373E-2</v>
      </c>
      <c r="BJ111" s="25">
        <f t="shared" ref="BJ111" si="52">BJ$105*AR111/100000</f>
        <v>5.3708461042752627E-2</v>
      </c>
      <c r="BK111" s="25">
        <f t="shared" ref="BK111" si="53">BK$105*AS111/100000</f>
        <v>7.1910722550935821E-2</v>
      </c>
      <c r="BL111" s="25">
        <f t="shared" ref="BL111" si="54">BL$105*AT111/100000</f>
        <v>0.16167291537987791</v>
      </c>
      <c r="BM111" s="25">
        <f t="shared" ref="BM111" si="55">BM$105*AU111/100000</f>
        <v>0.2621202644346679</v>
      </c>
      <c r="BN111" s="25">
        <f t="shared" ref="BN111" si="56">BN$105*AV111/100000</f>
        <v>0.40628858623291081</v>
      </c>
      <c r="BO111" s="25">
        <f t="shared" ref="BO111" si="57">BO$105*AW111/100000</f>
        <v>0.4695999467431588</v>
      </c>
      <c r="BP111" s="25">
        <f t="shared" ref="BP111" si="58">BP$105*AX111/100000</f>
        <v>0.74716456208692605</v>
      </c>
      <c r="BQ111" s="25">
        <f t="shared" ref="BQ111" si="59">BQ$105*AY111/100000</f>
        <v>1.0835810061655624</v>
      </c>
      <c r="BR111" s="25">
        <f t="shared" ref="BR111" si="60">BR$105*AZ111/100000</f>
        <v>1.4365903713547559</v>
      </c>
      <c r="BS111" s="25">
        <f t="shared" ref="BS111" si="61">BS$105*BA111/100000</f>
        <v>1.4421736172134347</v>
      </c>
      <c r="BT111" s="25">
        <f t="shared" ref="BT111" si="62">BT$105*BB111/100000</f>
        <v>1.3896389183892546</v>
      </c>
      <c r="BU111" s="25">
        <f t="shared" ref="BU111" si="63">BU$105*BC111/100000</f>
        <v>5.5965759569505629</v>
      </c>
      <c r="BV111" s="26">
        <f>SUM(BF111:BU111)</f>
        <v>13.193815910472955</v>
      </c>
      <c r="BW111">
        <v>28</v>
      </c>
      <c r="BX111" s="1">
        <f>BW111-BV111</f>
        <v>14.806184089527045</v>
      </c>
      <c r="BY111" s="29">
        <f t="shared" ref="BY111:BY174" si="64">100*BX111/BV111</f>
        <v>112.2206357129345</v>
      </c>
      <c r="BZ111" s="55">
        <f t="shared" ref="BZ111:BZ174" si="65">BX111*100000/BD111</f>
        <v>132.6787736952852</v>
      </c>
    </row>
    <row r="112" spans="1:78" x14ac:dyDescent="0.3">
      <c r="A112" t="s">
        <v>19</v>
      </c>
      <c r="B112" s="1">
        <v>1559</v>
      </c>
      <c r="C112" s="1">
        <v>1719</v>
      </c>
      <c r="D112" s="1">
        <v>1670</v>
      </c>
      <c r="E112" s="1">
        <v>1739</v>
      </c>
      <c r="F112" s="1">
        <v>2063</v>
      </c>
      <c r="G112" s="1">
        <v>2407</v>
      </c>
      <c r="H112" s="1">
        <v>2882</v>
      </c>
      <c r="I112" s="1">
        <v>2994</v>
      </c>
      <c r="J112" s="1">
        <v>3339</v>
      </c>
      <c r="K112" s="1">
        <v>2876</v>
      </c>
      <c r="L112" s="1">
        <v>2830</v>
      </c>
      <c r="M112" s="1">
        <v>3220</v>
      </c>
      <c r="N112" s="1">
        <v>2909</v>
      </c>
      <c r="O112" s="1">
        <v>2648</v>
      </c>
      <c r="P112" s="1">
        <v>2207</v>
      </c>
      <c r="Q112" s="1">
        <v>3900</v>
      </c>
      <c r="R112" s="1">
        <v>40962</v>
      </c>
      <c r="S112" s="7">
        <v>-4.9980286198019308E-2</v>
      </c>
      <c r="T112" s="11">
        <v>8.0594661038569479E-2</v>
      </c>
      <c r="U112" s="6">
        <v>6.6176470588235295E-2</v>
      </c>
      <c r="V112" s="6">
        <v>7.8037904124860641E-2</v>
      </c>
      <c r="W112" s="6">
        <v>9.1670773780187287E-2</v>
      </c>
      <c r="X112" s="6">
        <v>8.771929824561403E-2</v>
      </c>
      <c r="Y112" s="6">
        <v>9.9965997959877595E-2</v>
      </c>
      <c r="Z112" s="6">
        <v>0.11268492288322317</v>
      </c>
      <c r="AA112" s="6">
        <v>9.5921237693389588E-2</v>
      </c>
      <c r="AB112" s="6">
        <v>0.10551948051948051</v>
      </c>
      <c r="AC112" s="6">
        <v>9.9868160843770606E-2</v>
      </c>
      <c r="AD112" s="6">
        <v>8.3381586566299945E-2</v>
      </c>
      <c r="AE112" s="6">
        <v>7.658367475575166E-2</v>
      </c>
      <c r="AF112" s="6">
        <v>7.3936529372045909E-2</v>
      </c>
      <c r="AG112" s="6">
        <v>6.5650644783118411E-2</v>
      </c>
      <c r="AH112" s="6">
        <v>5.0578034682080927E-2</v>
      </c>
      <c r="AI112" s="6">
        <v>4.4195953141640043E-2</v>
      </c>
      <c r="AJ112" s="6">
        <v>3.0303030303030304E-2</v>
      </c>
      <c r="AK112" s="1">
        <f t="shared" si="46"/>
        <v>3301.318505461883</v>
      </c>
      <c r="AL112" s="37"/>
      <c r="AM112" s="37"/>
      <c r="AN112" s="1">
        <v>103.16911764705883</v>
      </c>
      <c r="AO112" s="1">
        <v>134.14715719063545</v>
      </c>
      <c r="AP112" s="1">
        <v>153.09019221291277</v>
      </c>
      <c r="AQ112" s="1">
        <v>152.54385964912279</v>
      </c>
      <c r="AR112" s="1">
        <v>206.22985379122747</v>
      </c>
      <c r="AS112" s="1">
        <v>271.23260937991819</v>
      </c>
      <c r="AT112" s="1">
        <v>276.44500703234877</v>
      </c>
      <c r="AU112" s="1">
        <v>315.92532467532465</v>
      </c>
      <c r="AV112" s="1">
        <v>333.45978905735006</v>
      </c>
      <c r="AW112" s="1">
        <v>239.80544296467863</v>
      </c>
      <c r="AX112" s="1">
        <v>216.7317995587772</v>
      </c>
      <c r="AY112" s="1">
        <v>238.07562457798784</v>
      </c>
      <c r="AZ112" s="1">
        <v>190.97772567409146</v>
      </c>
      <c r="BA112" s="1">
        <v>133.93063583815029</v>
      </c>
      <c r="BB112" s="1">
        <v>97.540468583599576</v>
      </c>
      <c r="BC112" s="1">
        <v>118.18181818181819</v>
      </c>
      <c r="BD112" s="1">
        <f t="shared" si="47"/>
        <v>3181.4864260150025</v>
      </c>
      <c r="BE112" s="1"/>
      <c r="BF112" s="25">
        <f t="shared" ref="BF112:BF175" si="66">BF$105*AN112/100000</f>
        <v>4.2939943144589578E-3</v>
      </c>
      <c r="BG112" s="25">
        <f t="shared" ref="BG112:BG175" si="67">BG$105*AO112/100000</f>
        <v>1.6698927112043334E-3</v>
      </c>
      <c r="BH112" s="25">
        <f t="shared" ref="BH112:BH175" si="68">BH$105*AP112/100000</f>
        <v>2.0192007531508013E-3</v>
      </c>
      <c r="BI112" s="25">
        <f t="shared" ref="BI112:BI175" si="69">BI$105*AQ112/100000</f>
        <v>5.8956505738354493E-3</v>
      </c>
      <c r="BJ112" s="25">
        <f t="shared" ref="BJ112:BJ175" si="70">BJ$105*AR112/100000</f>
        <v>1.3766966985505887E-2</v>
      </c>
      <c r="BK112" s="25">
        <f t="shared" ref="BK112:BK175" si="71">BK$105*AS112/100000</f>
        <v>2.4937221040235113E-2</v>
      </c>
      <c r="BL112" s="25">
        <f t="shared" ref="BL112:BL175" si="72">BL$105*AT112/100000</f>
        <v>4.7242001360450703E-2</v>
      </c>
      <c r="BM112" s="25">
        <f t="shared" ref="BM112:BM175" si="73">BM$105*AU112/100000</f>
        <v>8.3319072746748837E-2</v>
      </c>
      <c r="BN112" s="25">
        <f t="shared" ref="BN112:BN175" si="74">BN$105*AV112/100000</f>
        <v>0.1326804300166308</v>
      </c>
      <c r="BO112" s="25">
        <f t="shared" ref="BO112:BO175" si="75">BO$105*AW112/100000</f>
        <v>0.14189449782531155</v>
      </c>
      <c r="BP112" s="25">
        <f t="shared" ref="BP112:BP175" si="76">BP$105*AX112/100000</f>
        <v>0.22629836177641152</v>
      </c>
      <c r="BQ112" s="25">
        <f t="shared" ref="BQ112:BQ175" si="77">BQ$105*AY112/100000</f>
        <v>0.37740297169799791</v>
      </c>
      <c r="BR112" s="25">
        <f t="shared" ref="BR112:BR175" si="78">BR$105*AZ112/100000</f>
        <v>0.4638650896195638</v>
      </c>
      <c r="BS112" s="25">
        <f t="shared" ref="BS112:BS175" si="79">BS$105*BA112/100000</f>
        <v>0.48914642656906415</v>
      </c>
      <c r="BT112" s="25">
        <f t="shared" ref="BT112:BT175" si="80">BT$105*BB112/100000</f>
        <v>0.5364742939275382</v>
      </c>
      <c r="BU112" s="25">
        <f t="shared" ref="BU112:BU175" si="81">BU$105*BC112/100000</f>
        <v>1.865996902468587</v>
      </c>
      <c r="BV112" s="26">
        <f>SUM(BF112:BU112)</f>
        <v>4.4169029743866952</v>
      </c>
      <c r="BW112">
        <v>3</v>
      </c>
      <c r="BX112" s="1">
        <f t="shared" ref="BX112:BX175" si="82">BW112-BV112</f>
        <v>-1.4169029743866952</v>
      </c>
      <c r="BY112" s="29">
        <f t="shared" si="64"/>
        <v>-32.079105712831236</v>
      </c>
      <c r="BZ112" s="55">
        <f t="shared" si="65"/>
        <v>-44.535879920803211</v>
      </c>
    </row>
    <row r="113" spans="1:78" x14ac:dyDescent="0.3">
      <c r="A113" t="s">
        <v>20</v>
      </c>
      <c r="B113" s="1">
        <v>5992</v>
      </c>
      <c r="C113" s="1">
        <v>5732</v>
      </c>
      <c r="D113" s="1">
        <v>5538</v>
      </c>
      <c r="E113" s="1">
        <v>6456</v>
      </c>
      <c r="F113" s="1">
        <v>8316</v>
      </c>
      <c r="G113" s="1">
        <v>7948</v>
      </c>
      <c r="H113" s="1">
        <v>7617</v>
      </c>
      <c r="I113" s="1">
        <v>6852</v>
      </c>
      <c r="J113" s="1">
        <v>6441</v>
      </c>
      <c r="K113" s="1">
        <v>6311</v>
      </c>
      <c r="L113" s="1">
        <v>5836</v>
      </c>
      <c r="M113" s="1">
        <v>4412</v>
      </c>
      <c r="N113" s="1">
        <v>3099</v>
      </c>
      <c r="O113" s="1">
        <v>2030</v>
      </c>
      <c r="P113" s="1">
        <v>1132</v>
      </c>
      <c r="Q113" s="1">
        <v>1007</v>
      </c>
      <c r="R113" s="1">
        <v>84719</v>
      </c>
      <c r="S113" s="7">
        <v>0.28636936485522102</v>
      </c>
      <c r="T113" s="11">
        <v>0.50254331222763782</v>
      </c>
      <c r="U113" s="6">
        <v>0.41337266470009831</v>
      </c>
      <c r="V113" s="6">
        <v>0.47875045405012712</v>
      </c>
      <c r="W113" s="6">
        <v>0.52181845826364603</v>
      </c>
      <c r="X113" s="6">
        <v>0.52537859876851389</v>
      </c>
      <c r="Y113" s="6">
        <v>0.53095086151882576</v>
      </c>
      <c r="Z113" s="6">
        <v>0.5284700445618089</v>
      </c>
      <c r="AA113" s="6">
        <v>0.51538590886161084</v>
      </c>
      <c r="AB113" s="6">
        <v>0.50618936099029777</v>
      </c>
      <c r="AC113" s="6">
        <v>0.51867587183572317</v>
      </c>
      <c r="AD113" s="6">
        <v>0.5126031164069661</v>
      </c>
      <c r="AE113" s="6">
        <v>0.50347222222222221</v>
      </c>
      <c r="AF113" s="6">
        <v>0.468721251149954</v>
      </c>
      <c r="AG113" s="6">
        <v>0.47486465583913379</v>
      </c>
      <c r="AH113" s="6">
        <v>0.4775132275132275</v>
      </c>
      <c r="AI113" s="6">
        <v>0.39782608695652172</v>
      </c>
      <c r="AJ113" s="6">
        <v>0.37102473498233218</v>
      </c>
      <c r="AK113" s="1">
        <f t="shared" si="46"/>
        <v>42574.96686861325</v>
      </c>
      <c r="AL113" s="37"/>
      <c r="AM113" s="37"/>
      <c r="AN113" s="1">
        <v>2476.9290068829891</v>
      </c>
      <c r="AO113" s="1">
        <v>2744.1976026153288</v>
      </c>
      <c r="AP113" s="1">
        <v>2889.8306218640719</v>
      </c>
      <c r="AQ113" s="1">
        <v>3391.8442336495259</v>
      </c>
      <c r="AR113" s="1">
        <v>4415.3873643905554</v>
      </c>
      <c r="AS113" s="1">
        <v>4200.2799141772575</v>
      </c>
      <c r="AT113" s="1">
        <v>3925.6944677988899</v>
      </c>
      <c r="AU113" s="1">
        <v>3468.4095015055204</v>
      </c>
      <c r="AV113" s="1">
        <v>3340.791290493893</v>
      </c>
      <c r="AW113" s="1">
        <v>3235.0382676443633</v>
      </c>
      <c r="AX113" s="1">
        <v>2938.2638888888887</v>
      </c>
      <c r="AY113" s="1">
        <v>2067.9981600735969</v>
      </c>
      <c r="AZ113" s="1">
        <v>1471.6055684454757</v>
      </c>
      <c r="BA113" s="1">
        <v>969.35185185185185</v>
      </c>
      <c r="BB113" s="1">
        <v>450.33913043478259</v>
      </c>
      <c r="BC113" s="1">
        <v>373.62190812720848</v>
      </c>
      <c r="BD113" s="1">
        <f t="shared" si="47"/>
        <v>42359.582778844211</v>
      </c>
      <c r="BE113" s="1"/>
      <c r="BF113" s="25">
        <f t="shared" si="66"/>
        <v>0.10309208138485267</v>
      </c>
      <c r="BG113" s="25">
        <f t="shared" si="67"/>
        <v>3.4160362922932216E-2</v>
      </c>
      <c r="BH113" s="25">
        <f t="shared" si="68"/>
        <v>3.8115754404637832E-2</v>
      </c>
      <c r="BI113" s="25">
        <f t="shared" si="69"/>
        <v>0.1310910085038699</v>
      </c>
      <c r="BJ113" s="25">
        <f t="shared" si="70"/>
        <v>0.29475117669103607</v>
      </c>
      <c r="BK113" s="25">
        <f t="shared" si="71"/>
        <v>0.38617520544509104</v>
      </c>
      <c r="BL113" s="25">
        <f t="shared" si="72"/>
        <v>0.670866388144848</v>
      </c>
      <c r="BM113" s="25">
        <f t="shared" si="73"/>
        <v>0.91472459154213703</v>
      </c>
      <c r="BN113" s="25">
        <f t="shared" si="74"/>
        <v>1.3292685941881617</v>
      </c>
      <c r="BO113" s="25">
        <f t="shared" si="75"/>
        <v>1.9141939597287405</v>
      </c>
      <c r="BP113" s="25">
        <f t="shared" si="76"/>
        <v>3.0679591360197116</v>
      </c>
      <c r="BQ113" s="25">
        <f t="shared" si="77"/>
        <v>3.2782383852241237</v>
      </c>
      <c r="BR113" s="25">
        <f t="shared" si="78"/>
        <v>3.5743773075218721</v>
      </c>
      <c r="BS113" s="25">
        <f t="shared" si="79"/>
        <v>3.5403027205398709</v>
      </c>
      <c r="BT113" s="25">
        <f t="shared" si="80"/>
        <v>2.476873143385363</v>
      </c>
      <c r="BU113" s="25">
        <f t="shared" si="81"/>
        <v>5.89919273527501</v>
      </c>
      <c r="BV113" s="26">
        <f>SUM(BF113:BU113)</f>
        <v>27.653382550922252</v>
      </c>
      <c r="BW113">
        <v>25</v>
      </c>
      <c r="BX113" s="1">
        <f t="shared" si="82"/>
        <v>-2.6533825509222524</v>
      </c>
      <c r="BY113" s="29">
        <f t="shared" si="64"/>
        <v>-9.5951464383649565</v>
      </c>
      <c r="BZ113" s="55">
        <f t="shared" si="65"/>
        <v>-6.2639487380584873</v>
      </c>
    </row>
    <row r="114" spans="1:78" x14ac:dyDescent="0.3">
      <c r="A114" t="s">
        <v>21</v>
      </c>
      <c r="B114" s="1">
        <v>4871</v>
      </c>
      <c r="C114" s="1">
        <v>5150</v>
      </c>
      <c r="D114" s="1">
        <v>4560</v>
      </c>
      <c r="E114" s="1">
        <v>5126</v>
      </c>
      <c r="F114" s="1">
        <v>6299</v>
      </c>
      <c r="G114" s="1">
        <v>6074</v>
      </c>
      <c r="H114" s="1">
        <v>6829</v>
      </c>
      <c r="I114" s="1">
        <v>7084</v>
      </c>
      <c r="J114" s="1">
        <v>6441</v>
      </c>
      <c r="K114" s="1">
        <v>6010</v>
      </c>
      <c r="L114" s="1">
        <v>5786</v>
      </c>
      <c r="M114" s="1">
        <v>5295</v>
      </c>
      <c r="N114" s="1">
        <v>4860</v>
      </c>
      <c r="O114" s="1">
        <v>3896</v>
      </c>
      <c r="P114" s="1">
        <v>3127</v>
      </c>
      <c r="Q114" s="1">
        <v>4460</v>
      </c>
      <c r="R114" s="1">
        <v>85868</v>
      </c>
      <c r="S114" s="7">
        <v>-4.1887036665104516E-2</v>
      </c>
      <c r="T114" s="11">
        <v>0.27533418133940329</v>
      </c>
      <c r="U114" s="6">
        <v>0.25098658247829519</v>
      </c>
      <c r="V114" s="6">
        <v>0.29718513172140021</v>
      </c>
      <c r="W114" s="6">
        <v>0.31436941103916127</v>
      </c>
      <c r="X114" s="6">
        <v>0.32009607686148916</v>
      </c>
      <c r="Y114" s="6">
        <v>0.29851761185910514</v>
      </c>
      <c r="Z114" s="6">
        <v>0.28437222292751047</v>
      </c>
      <c r="AA114" s="6">
        <v>0.29656593406593407</v>
      </c>
      <c r="AB114" s="6">
        <v>0.29903536977491962</v>
      </c>
      <c r="AC114" s="6">
        <v>0.28123114061557031</v>
      </c>
      <c r="AD114" s="6">
        <v>0.2673588578844906</v>
      </c>
      <c r="AE114" s="6">
        <v>0.25918225918225918</v>
      </c>
      <c r="AF114" s="6">
        <v>0.24122169125285683</v>
      </c>
      <c r="AG114" s="6">
        <v>0.2257985257985258</v>
      </c>
      <c r="AH114" s="6">
        <v>0.21283997469955723</v>
      </c>
      <c r="AI114" s="6">
        <v>0.22023809523809523</v>
      </c>
      <c r="AJ114" s="6">
        <v>0.19988986784140969</v>
      </c>
      <c r="AK114" s="1">
        <f t="shared" si="46"/>
        <v>23642.395483251883</v>
      </c>
      <c r="AL114" s="37"/>
      <c r="AM114" s="37"/>
      <c r="AN114" s="1">
        <v>1222.5556432517758</v>
      </c>
      <c r="AO114" s="1">
        <v>1530.503428365211</v>
      </c>
      <c r="AP114" s="1">
        <v>1433.5245143385755</v>
      </c>
      <c r="AQ114" s="1">
        <v>1640.8124899919935</v>
      </c>
      <c r="AR114" s="1">
        <v>1880.3624371005033</v>
      </c>
      <c r="AS114" s="1">
        <v>1727.2768820616986</v>
      </c>
      <c r="AT114" s="1">
        <v>2025.2487637362638</v>
      </c>
      <c r="AU114" s="1">
        <v>2118.3665594855306</v>
      </c>
      <c r="AV114" s="1">
        <v>1811.4097767048884</v>
      </c>
      <c r="AW114" s="1">
        <v>1606.8267358857886</v>
      </c>
      <c r="AX114" s="1">
        <v>1499.6285516285516</v>
      </c>
      <c r="AY114" s="1">
        <v>1277.2688551838769</v>
      </c>
      <c r="AZ114" s="1">
        <v>1097.3808353808354</v>
      </c>
      <c r="BA114" s="1">
        <v>829.22454142947493</v>
      </c>
      <c r="BB114" s="1">
        <v>688.68452380952374</v>
      </c>
      <c r="BC114" s="1">
        <v>891.50881057268725</v>
      </c>
      <c r="BD114" s="1">
        <f t="shared" si="47"/>
        <v>23280.583348927172</v>
      </c>
      <c r="BE114" s="1"/>
      <c r="BF114" s="25">
        <f t="shared" si="66"/>
        <v>5.0883899183783478E-2</v>
      </c>
      <c r="BG114" s="25">
        <f t="shared" si="67"/>
        <v>1.9052036383210978E-2</v>
      </c>
      <c r="BH114" s="25">
        <f t="shared" si="68"/>
        <v>1.8907636976423094E-2</v>
      </c>
      <c r="BI114" s="25">
        <f t="shared" si="69"/>
        <v>6.3415578446938153E-2</v>
      </c>
      <c r="BJ114" s="25">
        <f t="shared" si="70"/>
        <v>0.12552444331631091</v>
      </c>
      <c r="BK114" s="25">
        <f t="shared" si="71"/>
        <v>0.15880644109914982</v>
      </c>
      <c r="BL114" s="25">
        <f t="shared" si="72"/>
        <v>0.34609706240953686</v>
      </c>
      <c r="BM114" s="25">
        <f t="shared" si="73"/>
        <v>0.55867739522130355</v>
      </c>
      <c r="BN114" s="25">
        <f t="shared" si="74"/>
        <v>0.72074245830041939</v>
      </c>
      <c r="BO114" s="25">
        <f t="shared" si="75"/>
        <v>0.95077021589698041</v>
      </c>
      <c r="BP114" s="25">
        <f t="shared" si="76"/>
        <v>1.5658222983316268</v>
      </c>
      <c r="BQ114" s="25">
        <f t="shared" si="77"/>
        <v>2.0247560516040504</v>
      </c>
      <c r="BR114" s="25">
        <f t="shared" si="78"/>
        <v>2.6654242412510847</v>
      </c>
      <c r="BS114" s="25">
        <f t="shared" si="79"/>
        <v>3.0285245696418879</v>
      </c>
      <c r="BT114" s="25">
        <f t="shared" si="80"/>
        <v>3.7877770018387866</v>
      </c>
      <c r="BU114" s="25">
        <f t="shared" si="81"/>
        <v>14.076214976594596</v>
      </c>
      <c r="BV114" s="26">
        <f>SUM(BF114:BU114)</f>
        <v>30.161396306496087</v>
      </c>
      <c r="BW114">
        <v>31</v>
      </c>
      <c r="BX114" s="1">
        <f t="shared" si="82"/>
        <v>0.83860369350391295</v>
      </c>
      <c r="BY114" s="29">
        <f t="shared" si="64"/>
        <v>2.7803875025616653</v>
      </c>
      <c r="BZ114" s="55">
        <f t="shared" si="65"/>
        <v>3.6021592798384838</v>
      </c>
    </row>
    <row r="115" spans="1:78" x14ac:dyDescent="0.3">
      <c r="A115" t="s">
        <v>22</v>
      </c>
      <c r="B115" s="1">
        <v>5754</v>
      </c>
      <c r="C115" s="1">
        <v>6098</v>
      </c>
      <c r="D115" s="1">
        <v>5525</v>
      </c>
      <c r="E115" s="1">
        <v>5930</v>
      </c>
      <c r="F115" s="1">
        <v>7316</v>
      </c>
      <c r="G115" s="1">
        <v>7213</v>
      </c>
      <c r="H115" s="1">
        <v>8179</v>
      </c>
      <c r="I115" s="1">
        <v>8828</v>
      </c>
      <c r="J115" s="1">
        <v>8330</v>
      </c>
      <c r="K115" s="1">
        <v>7233</v>
      </c>
      <c r="L115" s="1">
        <v>6202</v>
      </c>
      <c r="M115" s="1">
        <v>5937</v>
      </c>
      <c r="N115" s="1">
        <v>5291</v>
      </c>
      <c r="O115" s="1">
        <v>4542</v>
      </c>
      <c r="P115" s="1">
        <v>3516</v>
      </c>
      <c r="Q115" s="1">
        <v>4568</v>
      </c>
      <c r="R115" s="1">
        <v>100462</v>
      </c>
      <c r="S115" s="7">
        <v>-4.566396564990638E-2</v>
      </c>
      <c r="T115" s="11">
        <v>0.3707454236289886</v>
      </c>
      <c r="U115" s="6">
        <v>0.33868613138686132</v>
      </c>
      <c r="V115" s="6">
        <v>0.37647058823529411</v>
      </c>
      <c r="W115" s="6">
        <v>0.40677296086440901</v>
      </c>
      <c r="X115" s="6">
        <v>0.39903717571543196</v>
      </c>
      <c r="Y115" s="6">
        <v>0.38022299808536997</v>
      </c>
      <c r="Z115" s="6">
        <v>0.37612453249772565</v>
      </c>
      <c r="AA115" s="6">
        <v>0.38519222644697931</v>
      </c>
      <c r="AB115" s="6">
        <v>0.39160250240615979</v>
      </c>
      <c r="AC115" s="6">
        <v>0.37674934183178604</v>
      </c>
      <c r="AD115" s="6">
        <v>0.37044447620408749</v>
      </c>
      <c r="AE115" s="6">
        <v>0.34917904612978889</v>
      </c>
      <c r="AF115" s="6">
        <v>0.35209538839207433</v>
      </c>
      <c r="AG115" s="6">
        <v>0.35180055401662053</v>
      </c>
      <c r="AH115" s="6">
        <v>0.33361653922401585</v>
      </c>
      <c r="AI115" s="6">
        <v>0.31700182815356492</v>
      </c>
      <c r="AJ115" s="6">
        <v>0.31699520511454449</v>
      </c>
      <c r="AK115" s="1">
        <f t="shared" si="46"/>
        <v>37245.826748615451</v>
      </c>
      <c r="AL115" s="37"/>
      <c r="AM115" s="37"/>
      <c r="AN115" s="1">
        <v>1948.8</v>
      </c>
      <c r="AO115" s="1">
        <v>2295.7176470588233</v>
      </c>
      <c r="AP115" s="1">
        <v>2247.4206087758598</v>
      </c>
      <c r="AQ115" s="1">
        <v>2366.2904519925114</v>
      </c>
      <c r="AR115" s="1">
        <v>2781.7114539925665</v>
      </c>
      <c r="AS115" s="1">
        <v>2712.9862529060952</v>
      </c>
      <c r="AT115" s="1">
        <v>3150.4872201098437</v>
      </c>
      <c r="AU115" s="1">
        <v>3457.0668912415786</v>
      </c>
      <c r="AV115" s="1">
        <v>3138.3220174587777</v>
      </c>
      <c r="AW115" s="1">
        <v>2679.4248963841646</v>
      </c>
      <c r="AX115" s="1">
        <v>2165.6084440969507</v>
      </c>
      <c r="AY115" s="1">
        <v>2090.3903208837451</v>
      </c>
      <c r="AZ115" s="1">
        <v>1861.3767313019391</v>
      </c>
      <c r="BA115" s="1">
        <v>1515.28632115548</v>
      </c>
      <c r="BB115" s="1">
        <v>1114.5784277879343</v>
      </c>
      <c r="BC115" s="1">
        <v>1448.0340969632391</v>
      </c>
      <c r="BD115" s="1">
        <f t="shared" si="47"/>
        <v>36973.501782109503</v>
      </c>
      <c r="BE115" s="1"/>
      <c r="BF115" s="25">
        <f t="shared" si="66"/>
        <v>8.1110862541685966E-2</v>
      </c>
      <c r="BG115" s="25">
        <f t="shared" si="67"/>
        <v>2.8577587822892062E-2</v>
      </c>
      <c r="BH115" s="25">
        <f t="shared" si="68"/>
        <v>2.9642613418210079E-2</v>
      </c>
      <c r="BI115" s="25">
        <f t="shared" si="69"/>
        <v>9.1454495075975487E-2</v>
      </c>
      <c r="BJ115" s="25">
        <f t="shared" si="70"/>
        <v>0.18569440382325603</v>
      </c>
      <c r="BK115" s="25">
        <f t="shared" si="71"/>
        <v>0.24943290566170231</v>
      </c>
      <c r="BL115" s="25">
        <f t="shared" si="72"/>
        <v>0.53839034076349057</v>
      </c>
      <c r="BM115" s="25">
        <f t="shared" si="73"/>
        <v>0.91173320181834516</v>
      </c>
      <c r="BN115" s="25">
        <f t="shared" si="74"/>
        <v>1.2487080255888889</v>
      </c>
      <c r="BO115" s="25">
        <f t="shared" si="75"/>
        <v>1.5854337809549561</v>
      </c>
      <c r="BP115" s="25">
        <f t="shared" si="76"/>
        <v>2.2611986065081164</v>
      </c>
      <c r="BQ115" s="25">
        <f t="shared" si="77"/>
        <v>3.3137349550534343</v>
      </c>
      <c r="BR115" s="25">
        <f t="shared" si="78"/>
        <v>4.5210910394576951</v>
      </c>
      <c r="BS115" s="25">
        <f t="shared" si="79"/>
        <v>5.5341848008389398</v>
      </c>
      <c r="BT115" s="25">
        <f t="shared" si="80"/>
        <v>6.130200969476741</v>
      </c>
      <c r="BU115" s="25">
        <f t="shared" si="81"/>
        <v>22.863306565865628</v>
      </c>
      <c r="BV115" s="26">
        <f t="shared" ref="BV115:BV120" si="83">SUM(BF115:BU115)</f>
        <v>49.573895154669955</v>
      </c>
      <c r="BW115">
        <v>65</v>
      </c>
      <c r="BX115" s="1">
        <f t="shared" si="82"/>
        <v>15.426104845330045</v>
      </c>
      <c r="BY115" s="29">
        <f t="shared" si="64"/>
        <v>31.117395147588834</v>
      </c>
      <c r="BZ115" s="55">
        <f t="shared" si="65"/>
        <v>41.722055260652446</v>
      </c>
    </row>
    <row r="116" spans="1:78" x14ac:dyDescent="0.3">
      <c r="A116" t="s">
        <v>23</v>
      </c>
      <c r="B116">
        <v>948</v>
      </c>
      <c r="C116" s="1">
        <v>1055</v>
      </c>
      <c r="D116">
        <v>773</v>
      </c>
      <c r="E116">
        <v>778</v>
      </c>
      <c r="F116">
        <v>823</v>
      </c>
      <c r="G116">
        <v>942</v>
      </c>
      <c r="H116" s="1">
        <v>1317</v>
      </c>
      <c r="I116" s="1">
        <v>1560</v>
      </c>
      <c r="J116" s="1">
        <v>1491</v>
      </c>
      <c r="K116" s="1">
        <v>1270</v>
      </c>
      <c r="L116">
        <v>959</v>
      </c>
      <c r="M116">
        <v>941</v>
      </c>
      <c r="N116">
        <v>898</v>
      </c>
      <c r="O116">
        <v>739</v>
      </c>
      <c r="P116">
        <v>630</v>
      </c>
      <c r="Q116">
        <v>991</v>
      </c>
      <c r="R116" s="1">
        <v>16115</v>
      </c>
      <c r="S116" s="7">
        <v>0.12041994020718905</v>
      </c>
      <c r="T116" s="11">
        <v>0.1570604185496767</v>
      </c>
      <c r="U116" s="6">
        <v>0.19034482758620688</v>
      </c>
      <c r="V116" s="6">
        <v>0.22157434402332363</v>
      </c>
      <c r="W116" s="6">
        <v>0.27149321266968324</v>
      </c>
      <c r="X116" s="6">
        <v>0.27139037433155078</v>
      </c>
      <c r="Y116" s="6">
        <v>0.16623600344530576</v>
      </c>
      <c r="Z116" s="6">
        <v>0.16907216494845362</v>
      </c>
      <c r="AA116" s="6">
        <v>0.15330520393811534</v>
      </c>
      <c r="AB116" s="6">
        <v>0.15528455284552845</v>
      </c>
      <c r="AC116" s="6">
        <v>0.1906283280085197</v>
      </c>
      <c r="AD116" s="6">
        <v>0.13015873015873017</v>
      </c>
      <c r="AE116" s="6">
        <v>0.14086021505376345</v>
      </c>
      <c r="AF116" s="6">
        <v>0.11446540880503145</v>
      </c>
      <c r="AG116" s="6">
        <v>9.3444909344490928E-2</v>
      </c>
      <c r="AH116" s="6">
        <v>9.8989898989898989E-2</v>
      </c>
      <c r="AI116" s="6">
        <v>0.1011764705882353</v>
      </c>
      <c r="AJ116" s="6">
        <v>5.253104106972302E-2</v>
      </c>
      <c r="AK116" s="1">
        <f t="shared" si="46"/>
        <v>2531.0286449280402</v>
      </c>
      <c r="AL116" s="37"/>
      <c r="AM116" s="37"/>
      <c r="AN116" s="1">
        <v>180.44689655172414</v>
      </c>
      <c r="AO116" s="1">
        <v>233.76093294460642</v>
      </c>
      <c r="AP116" s="1">
        <v>209.86425339366514</v>
      </c>
      <c r="AQ116" s="1">
        <v>211.14171122994651</v>
      </c>
      <c r="AR116" s="1">
        <v>136.81223083548664</v>
      </c>
      <c r="AS116" s="1">
        <v>159.26597938144332</v>
      </c>
      <c r="AT116" s="1">
        <v>201.90295358649789</v>
      </c>
      <c r="AU116" s="1">
        <v>242.24390243902437</v>
      </c>
      <c r="AV116" s="1">
        <v>284.22683706070285</v>
      </c>
      <c r="AW116" s="1">
        <v>165.30158730158732</v>
      </c>
      <c r="AX116" s="1">
        <v>135.08494623655915</v>
      </c>
      <c r="AY116" s="1">
        <v>107.71194968553459</v>
      </c>
      <c r="AZ116" s="1">
        <v>83.913528591352858</v>
      </c>
      <c r="BA116" s="1">
        <v>73.153535353535347</v>
      </c>
      <c r="BB116" s="1">
        <v>63.741176470588236</v>
      </c>
      <c r="BC116" s="1">
        <v>52.058261700095514</v>
      </c>
      <c r="BD116" s="1">
        <f t="shared" si="47"/>
        <v>2540.6306827623503</v>
      </c>
      <c r="BE116" s="1"/>
      <c r="BF116" s="25">
        <f t="shared" si="66"/>
        <v>7.5103671091341969E-3</v>
      </c>
      <c r="BG116" s="25">
        <f t="shared" si="67"/>
        <v>2.9099064509715391E-3</v>
      </c>
      <c r="BH116" s="25">
        <f t="shared" si="68"/>
        <v>2.7680287834675301E-3</v>
      </c>
      <c r="BI116" s="25">
        <f t="shared" si="69"/>
        <v>8.1603923870598831E-3</v>
      </c>
      <c r="BJ116" s="25">
        <f t="shared" si="70"/>
        <v>9.1329622287967416E-3</v>
      </c>
      <c r="BK116" s="25">
        <f t="shared" si="71"/>
        <v>1.4642969888850823E-2</v>
      </c>
      <c r="BL116" s="25">
        <f t="shared" si="72"/>
        <v>3.4503425149205916E-2</v>
      </c>
      <c r="BM116" s="25">
        <f t="shared" si="73"/>
        <v>6.3887051000156292E-2</v>
      </c>
      <c r="BN116" s="25">
        <f t="shared" si="74"/>
        <v>0.11309111383440337</v>
      </c>
      <c r="BO116" s="25">
        <f t="shared" si="75"/>
        <v>9.781006398316161E-2</v>
      </c>
      <c r="BP116" s="25">
        <f t="shared" si="76"/>
        <v>0.14104760859376142</v>
      </c>
      <c r="BQ116" s="25">
        <f t="shared" si="77"/>
        <v>0.17074746719981726</v>
      </c>
      <c r="BR116" s="25">
        <f t="shared" si="78"/>
        <v>0.20381725838932391</v>
      </c>
      <c r="BS116" s="25">
        <f t="shared" si="79"/>
        <v>0.26717405009797429</v>
      </c>
      <c r="BT116" s="25">
        <f t="shared" si="80"/>
        <v>0.35057759243653114</v>
      </c>
      <c r="BU116" s="25">
        <f t="shared" si="81"/>
        <v>0.82195854298696169</v>
      </c>
      <c r="BV116" s="26">
        <f t="shared" si="83"/>
        <v>2.3097388005195776</v>
      </c>
      <c r="BW116">
        <v>3</v>
      </c>
      <c r="BX116" s="1">
        <f t="shared" si="82"/>
        <v>0.69026119948042242</v>
      </c>
      <c r="BY116" s="29">
        <f t="shared" si="64"/>
        <v>29.884816383789698</v>
      </c>
      <c r="BZ116" s="55">
        <f t="shared" si="65"/>
        <v>27.168891730848593</v>
      </c>
    </row>
    <row r="117" spans="1:78" x14ac:dyDescent="0.3">
      <c r="A117" t="s">
        <v>24</v>
      </c>
      <c r="B117" s="1">
        <v>3907</v>
      </c>
      <c r="C117" s="1">
        <v>4211</v>
      </c>
      <c r="D117" s="1">
        <v>2740</v>
      </c>
      <c r="E117" s="1">
        <v>2525</v>
      </c>
      <c r="F117" s="1">
        <v>2854</v>
      </c>
      <c r="G117" s="1">
        <v>3722</v>
      </c>
      <c r="H117" s="1">
        <v>7067</v>
      </c>
      <c r="I117" s="1">
        <v>9175</v>
      </c>
      <c r="J117" s="1">
        <v>7647</v>
      </c>
      <c r="K117" s="1">
        <v>5657</v>
      </c>
      <c r="L117" s="1">
        <v>4789</v>
      </c>
      <c r="M117" s="1">
        <v>4395</v>
      </c>
      <c r="N117" s="1">
        <v>4093</v>
      </c>
      <c r="O117" s="1">
        <v>3582</v>
      </c>
      <c r="P117" s="1">
        <v>2794</v>
      </c>
      <c r="Q117" s="1">
        <v>4077</v>
      </c>
      <c r="R117" s="1">
        <v>73235</v>
      </c>
      <c r="S117" s="7">
        <v>5.4347826086956541E-2</v>
      </c>
      <c r="T117" s="11">
        <v>0.21646991073999425</v>
      </c>
      <c r="U117" s="6">
        <v>0.23470522803114571</v>
      </c>
      <c r="V117" s="6">
        <v>0.29477611940298509</v>
      </c>
      <c r="W117" s="6">
        <v>0.30236100533130233</v>
      </c>
      <c r="X117" s="6">
        <v>0.28379953379953382</v>
      </c>
      <c r="Y117" s="6">
        <v>0.24167267483777938</v>
      </c>
      <c r="Z117" s="6">
        <v>0.22071288850249945</v>
      </c>
      <c r="AA117" s="6">
        <v>0.22611755506320866</v>
      </c>
      <c r="AB117" s="6">
        <v>0.24248813916710596</v>
      </c>
      <c r="AC117" s="6">
        <v>0.23433635614179721</v>
      </c>
      <c r="AD117" s="6">
        <v>0.21357506080035374</v>
      </c>
      <c r="AE117" s="6">
        <v>0.20291869353717859</v>
      </c>
      <c r="AF117" s="6">
        <v>0.18694210660545779</v>
      </c>
      <c r="AG117" s="6">
        <v>0.17146394305168677</v>
      </c>
      <c r="AH117" s="6">
        <v>0.14813205907906168</v>
      </c>
      <c r="AI117" s="6">
        <v>0.10884718498659518</v>
      </c>
      <c r="AJ117" s="6">
        <v>7.7228246495636074E-2</v>
      </c>
      <c r="AK117" s="1">
        <f t="shared" si="46"/>
        <v>15853.173913043478</v>
      </c>
      <c r="AL117" s="37"/>
      <c r="AM117" s="37"/>
      <c r="AN117" s="1">
        <v>916.99332591768632</v>
      </c>
      <c r="AO117" s="1">
        <v>1241.3022388059703</v>
      </c>
      <c r="AP117" s="1">
        <v>828.46915460776836</v>
      </c>
      <c r="AQ117" s="1">
        <v>716.59382284382286</v>
      </c>
      <c r="AR117" s="1">
        <v>689.73381398702236</v>
      </c>
      <c r="AS117" s="1">
        <v>821.49337100630294</v>
      </c>
      <c r="AT117" s="1">
        <v>1597.9727616316957</v>
      </c>
      <c r="AU117" s="1">
        <v>2224.828676858197</v>
      </c>
      <c r="AV117" s="1">
        <v>1791.9701154163233</v>
      </c>
      <c r="AW117" s="1">
        <v>1208.1941189476011</v>
      </c>
      <c r="AX117" s="1">
        <v>971.77762334954832</v>
      </c>
      <c r="AY117" s="1">
        <v>821.61055853098696</v>
      </c>
      <c r="AZ117" s="1">
        <v>701.80191891055392</v>
      </c>
      <c r="BA117" s="1">
        <v>530.60903562119893</v>
      </c>
      <c r="BB117" s="1">
        <v>304.11903485254692</v>
      </c>
      <c r="BC117" s="1">
        <v>314.85956096270826</v>
      </c>
      <c r="BD117" s="1">
        <f t="shared" si="47"/>
        <v>15682.329132249935</v>
      </c>
      <c r="BE117" s="1"/>
      <c r="BF117" s="25">
        <f t="shared" si="66"/>
        <v>3.8166112279429849E-2</v>
      </c>
      <c r="BG117" s="25">
        <f t="shared" si="67"/>
        <v>1.5451997674747678E-2</v>
      </c>
      <c r="BH117" s="25">
        <f t="shared" si="68"/>
        <v>1.0927189500289314E-2</v>
      </c>
      <c r="BI117" s="25">
        <f t="shared" si="69"/>
        <v>2.7695554528211506E-2</v>
      </c>
      <c r="BJ117" s="25">
        <f t="shared" si="70"/>
        <v>4.6043492110308198E-2</v>
      </c>
      <c r="BK117" s="25">
        <f t="shared" si="71"/>
        <v>7.55283880603657E-2</v>
      </c>
      <c r="BL117" s="25">
        <f t="shared" si="72"/>
        <v>0.27307938092053857</v>
      </c>
      <c r="BM117" s="25">
        <f t="shared" si="73"/>
        <v>0.58675467870993214</v>
      </c>
      <c r="BN117" s="25">
        <f t="shared" si="74"/>
        <v>0.71300760479248759</v>
      </c>
      <c r="BO117" s="25">
        <f t="shared" si="75"/>
        <v>0.71489660811750522</v>
      </c>
      <c r="BP117" s="25">
        <f t="shared" si="76"/>
        <v>1.0146719799432933</v>
      </c>
      <c r="BQ117" s="25">
        <f t="shared" si="77"/>
        <v>1.3024360092205582</v>
      </c>
      <c r="BR117" s="25">
        <f t="shared" si="78"/>
        <v>1.7046040781016052</v>
      </c>
      <c r="BS117" s="25">
        <f t="shared" si="79"/>
        <v>1.9379099640280724</v>
      </c>
      <c r="BT117" s="25">
        <f t="shared" si="80"/>
        <v>1.6726600442011494</v>
      </c>
      <c r="BU117" s="25">
        <f t="shared" si="81"/>
        <v>4.9713820155072002</v>
      </c>
      <c r="BV117" s="26">
        <f t="shared" si="83"/>
        <v>15.105215097695694</v>
      </c>
      <c r="BW117">
        <v>7</v>
      </c>
      <c r="BX117" s="1">
        <f t="shared" si="82"/>
        <v>-8.1052150976956945</v>
      </c>
      <c r="BY117" s="29">
        <f t="shared" si="64"/>
        <v>-53.658389140927547</v>
      </c>
      <c r="BZ117" s="55">
        <f t="shared" si="65"/>
        <v>-51.683745630792309</v>
      </c>
    </row>
    <row r="118" spans="1:78" x14ac:dyDescent="0.3">
      <c r="A118" t="s">
        <v>25</v>
      </c>
      <c r="B118" s="1">
        <v>3723</v>
      </c>
      <c r="C118" s="1">
        <v>4269</v>
      </c>
      <c r="D118" s="1">
        <v>2577</v>
      </c>
      <c r="E118" s="1">
        <v>2449</v>
      </c>
      <c r="F118" s="1">
        <v>2722</v>
      </c>
      <c r="G118" s="1">
        <v>2790</v>
      </c>
      <c r="H118" s="1">
        <v>4017</v>
      </c>
      <c r="I118" s="1">
        <v>4704</v>
      </c>
      <c r="J118" s="1">
        <v>4190</v>
      </c>
      <c r="K118" s="1">
        <v>3354</v>
      </c>
      <c r="L118" s="1">
        <v>2831</v>
      </c>
      <c r="M118" s="1">
        <v>2849</v>
      </c>
      <c r="N118" s="1">
        <v>2469</v>
      </c>
      <c r="O118" s="1">
        <v>2155</v>
      </c>
      <c r="P118" s="1">
        <v>1514</v>
      </c>
      <c r="Q118" s="1">
        <v>2600</v>
      </c>
      <c r="R118" s="1">
        <v>49213</v>
      </c>
      <c r="S118" s="7">
        <v>9.2238719843753536E-2</v>
      </c>
      <c r="T118" s="11">
        <v>0.2470426348847016</v>
      </c>
      <c r="U118" s="6">
        <v>0.29264475743348983</v>
      </c>
      <c r="V118" s="6">
        <v>0.31276415891800508</v>
      </c>
      <c r="W118" s="6">
        <v>0.31118060985144647</v>
      </c>
      <c r="X118" s="6">
        <v>0.29422859298377968</v>
      </c>
      <c r="Y118" s="6">
        <v>0.32845084409136049</v>
      </c>
      <c r="Z118" s="6">
        <v>0.30931056029993753</v>
      </c>
      <c r="AA118" s="6">
        <v>0.28691785630704425</v>
      </c>
      <c r="AB118" s="6">
        <v>0.27383720930232558</v>
      </c>
      <c r="AC118" s="6">
        <v>0.24487704918032788</v>
      </c>
      <c r="AD118" s="6">
        <v>0.20938748335552596</v>
      </c>
      <c r="AE118" s="6">
        <v>0.20513775130305287</v>
      </c>
      <c r="AF118" s="6">
        <v>0.17190690077582688</v>
      </c>
      <c r="AG118" s="6">
        <v>0.15573770491803279</v>
      </c>
      <c r="AH118" s="6">
        <v>0.12553495007132667</v>
      </c>
      <c r="AI118" s="6">
        <v>0.10757575757575757</v>
      </c>
      <c r="AJ118" s="6">
        <v>6.148282097649186E-2</v>
      </c>
      <c r="AK118" s="1">
        <f t="shared" si="46"/>
        <v>12157.709190580819</v>
      </c>
      <c r="AL118" s="37"/>
      <c r="AM118" s="37"/>
      <c r="AN118" s="1">
        <v>1089.5164319248827</v>
      </c>
      <c r="AO118" s="1">
        <v>1335.1901944209637</v>
      </c>
      <c r="AP118" s="1">
        <v>801.91243158717759</v>
      </c>
      <c r="AQ118" s="1">
        <v>720.56582421727649</v>
      </c>
      <c r="AR118" s="1">
        <v>894.0431976166833</v>
      </c>
      <c r="AS118" s="1">
        <v>862.97646323682568</v>
      </c>
      <c r="AT118" s="1">
        <v>1152.5490287853968</v>
      </c>
      <c r="AU118" s="1">
        <v>1288.1302325581396</v>
      </c>
      <c r="AV118" s="1">
        <v>1026.0348360655737</v>
      </c>
      <c r="AW118" s="1">
        <v>702.28561917443403</v>
      </c>
      <c r="AX118" s="1">
        <v>580.74497393894262</v>
      </c>
      <c r="AY118" s="1">
        <v>489.76276031033075</v>
      </c>
      <c r="AZ118" s="1">
        <v>384.51639344262298</v>
      </c>
      <c r="BA118" s="1">
        <v>270.52781740370898</v>
      </c>
      <c r="BB118" s="1">
        <v>162.86969696969697</v>
      </c>
      <c r="BC118" s="1">
        <v>159.85533453887885</v>
      </c>
      <c r="BD118" s="1">
        <f t="shared" si="47"/>
        <v>11921.481236191537</v>
      </c>
      <c r="BE118" s="1"/>
      <c r="BF118" s="25">
        <f t="shared" si="66"/>
        <v>4.5346683880730355E-2</v>
      </c>
      <c r="BG118" s="25">
        <f t="shared" si="67"/>
        <v>1.662073517194675E-2</v>
      </c>
      <c r="BH118" s="25">
        <f t="shared" si="68"/>
        <v>1.0576916537996497E-2</v>
      </c>
      <c r="BI118" s="25">
        <f t="shared" si="69"/>
        <v>2.7849067965137392E-2</v>
      </c>
      <c r="BJ118" s="25">
        <f t="shared" si="70"/>
        <v>5.9682257243245738E-2</v>
      </c>
      <c r="BK118" s="25">
        <f t="shared" si="71"/>
        <v>7.9342358079494218E-2</v>
      </c>
      <c r="BL118" s="25">
        <f t="shared" si="72"/>
        <v>0.1969604131048546</v>
      </c>
      <c r="BM118" s="25">
        <f t="shared" si="73"/>
        <v>0.33971894043029477</v>
      </c>
      <c r="BN118" s="25">
        <f t="shared" si="74"/>
        <v>0.40824935338098739</v>
      </c>
      <c r="BO118" s="25">
        <f t="shared" si="75"/>
        <v>0.41554713700711121</v>
      </c>
      <c r="BP118" s="25">
        <f t="shared" si="76"/>
        <v>0.60637911224756036</v>
      </c>
      <c r="BQ118" s="25">
        <f t="shared" si="77"/>
        <v>0.77638322485040723</v>
      </c>
      <c r="BR118" s="25">
        <f t="shared" si="78"/>
        <v>0.9339504419946657</v>
      </c>
      <c r="BS118" s="25">
        <f t="shared" si="79"/>
        <v>0.98803171016424629</v>
      </c>
      <c r="BT118" s="25">
        <f t="shared" si="80"/>
        <v>0.89578619984917285</v>
      </c>
      <c r="BU118" s="25">
        <f t="shared" si="81"/>
        <v>2.5239885769376182</v>
      </c>
      <c r="BV118" s="26">
        <f t="shared" si="83"/>
        <v>8.3244131288454692</v>
      </c>
      <c r="BW118">
        <v>15</v>
      </c>
      <c r="BX118" s="1">
        <f t="shared" si="82"/>
        <v>6.6755868711545308</v>
      </c>
      <c r="BY118" s="29">
        <f t="shared" si="64"/>
        <v>80.192882883509427</v>
      </c>
      <c r="BZ118" s="55">
        <f t="shared" si="65"/>
        <v>55.996287197002111</v>
      </c>
    </row>
    <row r="119" spans="1:78" x14ac:dyDescent="0.3">
      <c r="A119" t="s">
        <v>26</v>
      </c>
      <c r="B119" s="1">
        <v>2779</v>
      </c>
      <c r="C119" s="1">
        <v>3068</v>
      </c>
      <c r="D119" s="1">
        <v>2205</v>
      </c>
      <c r="E119" s="1">
        <v>2236</v>
      </c>
      <c r="F119" s="1">
        <v>2536</v>
      </c>
      <c r="G119" s="1">
        <v>2653</v>
      </c>
      <c r="H119" s="1">
        <v>3617</v>
      </c>
      <c r="I119" s="1">
        <v>3732</v>
      </c>
      <c r="J119" s="1">
        <v>3364</v>
      </c>
      <c r="K119" s="1">
        <v>2557</v>
      </c>
      <c r="L119" s="1">
        <v>2292</v>
      </c>
      <c r="M119" s="1">
        <v>2024</v>
      </c>
      <c r="N119" s="1">
        <v>1746</v>
      </c>
      <c r="O119" s="1">
        <v>1449</v>
      </c>
      <c r="P119">
        <v>996</v>
      </c>
      <c r="Q119" s="1">
        <v>1623</v>
      </c>
      <c r="R119" s="1">
        <v>38877</v>
      </c>
      <c r="S119" s="7">
        <v>0.14708485778354774</v>
      </c>
      <c r="T119" s="11">
        <v>0.31405641449309574</v>
      </c>
      <c r="U119" s="6">
        <v>0.39570695286980867</v>
      </c>
      <c r="V119" s="6">
        <v>0.42062350119904079</v>
      </c>
      <c r="W119" s="6">
        <v>0.38664874551971329</v>
      </c>
      <c r="X119" s="6">
        <v>0.34667246628969117</v>
      </c>
      <c r="Y119" s="6">
        <v>0.36981465136804942</v>
      </c>
      <c r="Z119" s="6">
        <v>0.3687534321801208</v>
      </c>
      <c r="AA119" s="6">
        <v>0.37774436090225566</v>
      </c>
      <c r="AB119" s="6">
        <v>0.35770440251572327</v>
      </c>
      <c r="AC119" s="6">
        <v>0.30060553633217996</v>
      </c>
      <c r="AD119" s="6">
        <v>0.24328214971209214</v>
      </c>
      <c r="AE119" s="6">
        <v>0.24865156418554477</v>
      </c>
      <c r="AF119" s="6">
        <v>0.203125</v>
      </c>
      <c r="AG119" s="6">
        <v>0.1648068669527897</v>
      </c>
      <c r="AH119" s="6">
        <v>0.15393258426966291</v>
      </c>
      <c r="AI119" s="6">
        <v>9.8765432098765427E-2</v>
      </c>
      <c r="AJ119" s="6">
        <v>6.1667834618079891E-2</v>
      </c>
      <c r="AK119" s="1">
        <f t="shared" si="46"/>
        <v>12209.571226248083</v>
      </c>
      <c r="AL119" s="37"/>
      <c r="AM119" s="37"/>
      <c r="AN119" s="1">
        <v>1099.6696220251984</v>
      </c>
      <c r="AO119" s="1">
        <v>1290.4729016786571</v>
      </c>
      <c r="AP119" s="1">
        <v>852.5604838709678</v>
      </c>
      <c r="AQ119" s="1">
        <v>775.15963462374941</v>
      </c>
      <c r="AR119" s="1">
        <v>937.84995586937328</v>
      </c>
      <c r="AS119" s="1">
        <v>978.30285557386048</v>
      </c>
      <c r="AT119" s="1">
        <v>1366.3013533834587</v>
      </c>
      <c r="AU119" s="1">
        <v>1334.9528301886792</v>
      </c>
      <c r="AV119" s="1">
        <v>1011.2370242214533</v>
      </c>
      <c r="AW119" s="1">
        <v>622.0724568138196</v>
      </c>
      <c r="AX119" s="1">
        <v>569.90938511326863</v>
      </c>
      <c r="AY119" s="1">
        <v>411.125</v>
      </c>
      <c r="AZ119" s="1">
        <v>287.75278969957083</v>
      </c>
      <c r="BA119" s="1">
        <v>223.04831460674157</v>
      </c>
      <c r="BB119" s="1">
        <v>98.370370370370367</v>
      </c>
      <c r="BC119" s="1">
        <v>100.08689558514367</v>
      </c>
      <c r="BD119" s="1">
        <f t="shared" si="47"/>
        <v>11958.871873624312</v>
      </c>
      <c r="BE119" s="1"/>
      <c r="BF119" s="25">
        <f t="shared" si="66"/>
        <v>4.5769269064733997E-2</v>
      </c>
      <c r="BG119" s="25">
        <f t="shared" si="67"/>
        <v>1.6064084678719739E-2</v>
      </c>
      <c r="BH119" s="25">
        <f t="shared" si="68"/>
        <v>1.1244944867171357E-2</v>
      </c>
      <c r="BI119" s="25">
        <f t="shared" si="69"/>
        <v>2.9959058038753816E-2</v>
      </c>
      <c r="BJ119" s="25">
        <f t="shared" si="70"/>
        <v>6.2606597165521694E-2</v>
      </c>
      <c r="BK119" s="25">
        <f t="shared" si="71"/>
        <v>8.9945506956232657E-2</v>
      </c>
      <c r="BL119" s="25">
        <f t="shared" si="72"/>
        <v>0.23348879072999104</v>
      </c>
      <c r="BM119" s="25">
        <f t="shared" si="73"/>
        <v>0.35206747697822721</v>
      </c>
      <c r="BN119" s="25">
        <f t="shared" si="74"/>
        <v>0.40236144694305281</v>
      </c>
      <c r="BO119" s="25">
        <f t="shared" si="75"/>
        <v>0.36808446788906285</v>
      </c>
      <c r="BP119" s="25">
        <f t="shared" si="76"/>
        <v>0.59506523950196066</v>
      </c>
      <c r="BQ119" s="25">
        <f t="shared" si="77"/>
        <v>0.65172483329351838</v>
      </c>
      <c r="BR119" s="25">
        <f t="shared" si="78"/>
        <v>0.69892168372585739</v>
      </c>
      <c r="BS119" s="25">
        <f t="shared" si="79"/>
        <v>0.8146253122697551</v>
      </c>
      <c r="BT119" s="25">
        <f t="shared" si="80"/>
        <v>0.54103876836109577</v>
      </c>
      <c r="BU119" s="25">
        <f t="shared" si="81"/>
        <v>1.5802924681040955</v>
      </c>
      <c r="BV119" s="26">
        <f t="shared" si="83"/>
        <v>6.4932599485677507</v>
      </c>
      <c r="BW119">
        <v>12</v>
      </c>
      <c r="BX119" s="1">
        <f t="shared" si="82"/>
        <v>5.5067400514322493</v>
      </c>
      <c r="BY119" s="29">
        <f t="shared" si="64"/>
        <v>84.807016738131622</v>
      </c>
      <c r="BZ119" s="55">
        <f t="shared" si="65"/>
        <v>46.047320429760163</v>
      </c>
    </row>
    <row r="120" spans="1:78" x14ac:dyDescent="0.3">
      <c r="A120" t="s">
        <v>27</v>
      </c>
      <c r="B120" s="1">
        <v>2547</v>
      </c>
      <c r="C120" s="1">
        <v>2941</v>
      </c>
      <c r="D120" s="1">
        <v>1669</v>
      </c>
      <c r="E120" s="1">
        <v>1779</v>
      </c>
      <c r="F120" s="1">
        <v>2055</v>
      </c>
      <c r="G120" s="1">
        <v>2241</v>
      </c>
      <c r="H120" s="1">
        <v>3139</v>
      </c>
      <c r="I120" s="1">
        <v>3273</v>
      </c>
      <c r="J120" s="1">
        <v>2887</v>
      </c>
      <c r="K120" s="1">
        <v>2376</v>
      </c>
      <c r="L120" s="1">
        <v>1985</v>
      </c>
      <c r="M120" s="1">
        <v>1714</v>
      </c>
      <c r="N120" s="1">
        <v>1523</v>
      </c>
      <c r="O120" s="1">
        <v>1126</v>
      </c>
      <c r="P120">
        <v>793</v>
      </c>
      <c r="Q120">
        <v>997</v>
      </c>
      <c r="R120" s="1">
        <v>33045</v>
      </c>
      <c r="S120" s="7">
        <v>0.12916453100973868</v>
      </c>
      <c r="T120" s="11">
        <v>0.33452930121305313</v>
      </c>
      <c r="U120" s="6">
        <v>0.34154929577464788</v>
      </c>
      <c r="V120" s="6">
        <v>0.38885730528709495</v>
      </c>
      <c r="W120" s="6">
        <v>0.3838120104438642</v>
      </c>
      <c r="X120" s="6">
        <v>0.3708086785009862</v>
      </c>
      <c r="Y120" s="6">
        <v>0.38474186122985859</v>
      </c>
      <c r="Z120" s="6">
        <v>0.37364945978391356</v>
      </c>
      <c r="AA120" s="6">
        <v>0.37512504168056021</v>
      </c>
      <c r="AB120" s="6">
        <v>0.35602723267921504</v>
      </c>
      <c r="AC120" s="6">
        <v>0.32053105737316262</v>
      </c>
      <c r="AD120" s="6">
        <v>0.26939655172413796</v>
      </c>
      <c r="AE120" s="6">
        <v>0.27771226415094341</v>
      </c>
      <c r="AF120" s="6">
        <v>0.25572519083969464</v>
      </c>
      <c r="AG120" s="6">
        <v>0.26821862348178138</v>
      </c>
      <c r="AH120" s="6">
        <v>0.23453237410071942</v>
      </c>
      <c r="AI120" s="6">
        <v>0.19135802469135801</v>
      </c>
      <c r="AJ120" s="6">
        <v>0.12352941176470589</v>
      </c>
      <c r="AK120" s="1">
        <f t="shared" si="46"/>
        <v>11054.52075858534</v>
      </c>
      <c r="AL120" s="37"/>
      <c r="AM120" s="37"/>
      <c r="AN120" s="1">
        <v>869.92605633802816</v>
      </c>
      <c r="AO120" s="1">
        <v>1143.6293348493462</v>
      </c>
      <c r="AP120" s="1">
        <v>640.58224543080939</v>
      </c>
      <c r="AQ120" s="1">
        <v>659.66863905325442</v>
      </c>
      <c r="AR120" s="1">
        <v>790.64452482735942</v>
      </c>
      <c r="AS120" s="1">
        <v>837.34843937575033</v>
      </c>
      <c r="AT120" s="1">
        <v>1177.5175058352786</v>
      </c>
      <c r="AU120" s="1">
        <v>1165.2771325590709</v>
      </c>
      <c r="AV120" s="1">
        <v>925.37316263632044</v>
      </c>
      <c r="AW120" s="1">
        <v>640.08620689655174</v>
      </c>
      <c r="AX120" s="1">
        <v>551.25884433962267</v>
      </c>
      <c r="AY120" s="1">
        <v>438.3129770992366</v>
      </c>
      <c r="AZ120" s="1">
        <v>408.49696356275302</v>
      </c>
      <c r="BA120" s="1">
        <v>264.08345323741008</v>
      </c>
      <c r="BB120" s="1">
        <v>151.74691358024691</v>
      </c>
      <c r="BC120" s="1">
        <v>123.15882352941178</v>
      </c>
      <c r="BD120" s="1">
        <f t="shared" si="47"/>
        <v>10787.111223150452</v>
      </c>
      <c r="BE120" s="1"/>
      <c r="BF120" s="25">
        <f t="shared" si="66"/>
        <v>3.6207128888066896E-2</v>
      </c>
      <c r="BG120" s="25">
        <f t="shared" si="67"/>
        <v>1.4236144325223896E-2</v>
      </c>
      <c r="BH120" s="25">
        <f t="shared" si="68"/>
        <v>8.4490334340296246E-3</v>
      </c>
      <c r="BI120" s="25">
        <f t="shared" si="69"/>
        <v>2.5495459465371764E-2</v>
      </c>
      <c r="BJ120" s="25">
        <f t="shared" si="70"/>
        <v>5.2779832165270435E-2</v>
      </c>
      <c r="BK120" s="25">
        <f t="shared" si="71"/>
        <v>7.698610859566879E-2</v>
      </c>
      <c r="BL120" s="25">
        <f t="shared" si="72"/>
        <v>0.20122730451816512</v>
      </c>
      <c r="BM120" s="25">
        <f t="shared" si="73"/>
        <v>0.30731885858656938</v>
      </c>
      <c r="BN120" s="25">
        <f t="shared" si="74"/>
        <v>0.36819704556137806</v>
      </c>
      <c r="BO120" s="25">
        <f t="shared" si="75"/>
        <v>0.37874332529588339</v>
      </c>
      <c r="BP120" s="25">
        <f t="shared" si="76"/>
        <v>0.57559146208714418</v>
      </c>
      <c r="BQ120" s="25">
        <f t="shared" si="77"/>
        <v>0.69482384172790679</v>
      </c>
      <c r="BR120" s="25">
        <f t="shared" si="78"/>
        <v>0.99219675982382105</v>
      </c>
      <c r="BS120" s="25">
        <f t="shared" si="79"/>
        <v>0.96449536477375486</v>
      </c>
      <c r="BT120" s="25">
        <f t="shared" si="80"/>
        <v>0.83461069544558342</v>
      </c>
      <c r="BU120" s="25">
        <f t="shared" si="81"/>
        <v>1.9445798579947187</v>
      </c>
      <c r="BV120" s="26">
        <f t="shared" si="83"/>
        <v>7.4759382226885567</v>
      </c>
      <c r="BW120">
        <v>16</v>
      </c>
      <c r="BX120" s="1">
        <f t="shared" si="82"/>
        <v>8.5240617773114433</v>
      </c>
      <c r="BY120" s="29">
        <f t="shared" si="64"/>
        <v>114.01996008262829</v>
      </c>
      <c r="BZ120" s="55">
        <f t="shared" si="65"/>
        <v>79.020801778865234</v>
      </c>
    </row>
    <row r="121" spans="1:78" x14ac:dyDescent="0.3">
      <c r="A121" t="s">
        <v>28</v>
      </c>
      <c r="B121" s="1">
        <v>22878</v>
      </c>
      <c r="C121" s="1">
        <v>23337</v>
      </c>
      <c r="D121" s="1">
        <v>18211</v>
      </c>
      <c r="E121" s="1">
        <v>21086</v>
      </c>
      <c r="F121" s="1">
        <v>25520</v>
      </c>
      <c r="G121" s="1">
        <v>23241</v>
      </c>
      <c r="H121" s="1">
        <v>23651</v>
      </c>
      <c r="I121" s="1">
        <v>23015</v>
      </c>
      <c r="J121" s="1">
        <v>20576</v>
      </c>
      <c r="K121" s="1">
        <v>18113</v>
      </c>
      <c r="L121" s="1">
        <v>16723</v>
      </c>
      <c r="M121" s="1">
        <v>13745</v>
      </c>
      <c r="N121" s="1">
        <v>11284</v>
      </c>
      <c r="O121" s="1">
        <v>8276</v>
      </c>
      <c r="P121" s="1">
        <v>5884</v>
      </c>
      <c r="Q121" s="1">
        <v>6437</v>
      </c>
      <c r="R121" s="1">
        <v>281977</v>
      </c>
      <c r="S121" s="7">
        <v>6.4393510444741286E-2</v>
      </c>
      <c r="T121" s="11">
        <v>0.5060018571784477</v>
      </c>
      <c r="U121" s="6">
        <v>0.4468149646107179</v>
      </c>
      <c r="V121" s="6">
        <v>0.50391750720461093</v>
      </c>
      <c r="W121" s="6">
        <v>0.54224228509164496</v>
      </c>
      <c r="X121" s="6">
        <v>0.53654449361921541</v>
      </c>
      <c r="Y121" s="6">
        <v>0.52574046537796892</v>
      </c>
      <c r="Z121" s="6">
        <v>0.51110581316803749</v>
      </c>
      <c r="AA121" s="6">
        <v>0.52107682206172024</v>
      </c>
      <c r="AB121" s="6">
        <v>0.51811558531062318</v>
      </c>
      <c r="AC121" s="6">
        <v>0.51639820438341699</v>
      </c>
      <c r="AD121" s="6">
        <v>0.49761156505342552</v>
      </c>
      <c r="AE121" s="6">
        <v>0.48880957692021709</v>
      </c>
      <c r="AF121" s="6">
        <v>0.48</v>
      </c>
      <c r="AG121" s="6">
        <v>0.47224691985266098</v>
      </c>
      <c r="AH121" s="6">
        <v>0.44986656500190619</v>
      </c>
      <c r="AI121" s="6">
        <v>0.454661558109834</v>
      </c>
      <c r="AJ121" s="6">
        <v>0.41986989946777054</v>
      </c>
      <c r="AK121" s="1">
        <f t="shared" si="46"/>
        <v>142680.88568160715</v>
      </c>
      <c r="AL121" s="37"/>
      <c r="AM121" s="37"/>
      <c r="AN121" s="1">
        <v>10222.232760364004</v>
      </c>
      <c r="AO121" s="1">
        <v>11759.922865634006</v>
      </c>
      <c r="AP121" s="1">
        <v>9874.7742538039456</v>
      </c>
      <c r="AQ121" s="1">
        <v>11313.577192454775</v>
      </c>
      <c r="AR121" s="1">
        <v>13416.896676445767</v>
      </c>
      <c r="AS121" s="1">
        <v>11878.61020383836</v>
      </c>
      <c r="AT121" s="1">
        <v>12323.987918581744</v>
      </c>
      <c r="AU121" s="1">
        <v>11924.430195923993</v>
      </c>
      <c r="AV121" s="1">
        <v>10625.409453393188</v>
      </c>
      <c r="AW121" s="1">
        <v>9013.2382778126957</v>
      </c>
      <c r="AX121" s="1">
        <v>8174.3625548367909</v>
      </c>
      <c r="AY121" s="1">
        <v>6597.5999999999995</v>
      </c>
      <c r="AZ121" s="1">
        <v>5328.8342436174262</v>
      </c>
      <c r="BA121" s="1">
        <v>3723.0956919557757</v>
      </c>
      <c r="BB121" s="1">
        <v>2675.2286079182632</v>
      </c>
      <c r="BC121" s="1">
        <v>2702.702542874039</v>
      </c>
      <c r="BD121" s="1">
        <f t="shared" si="47"/>
        <v>141554.90343945473</v>
      </c>
      <c r="BE121" s="1"/>
      <c r="BF121" s="25">
        <f t="shared" si="66"/>
        <v>0.42545880351755122</v>
      </c>
      <c r="BG121" s="25">
        <f t="shared" si="67"/>
        <v>0.14639005319911674</v>
      </c>
      <c r="BH121" s="25">
        <f t="shared" si="68"/>
        <v>0.1302444743340864</v>
      </c>
      <c r="BI121" s="25">
        <f t="shared" si="69"/>
        <v>0.43725717980554074</v>
      </c>
      <c r="BJ121" s="25">
        <f t="shared" si="70"/>
        <v>0.89565099425207295</v>
      </c>
      <c r="BK121" s="25">
        <f t="shared" si="71"/>
        <v>1.0921235797609858</v>
      </c>
      <c r="BL121" s="25">
        <f t="shared" si="72"/>
        <v>2.106060298450926</v>
      </c>
      <c r="BM121" s="25">
        <f t="shared" si="73"/>
        <v>3.14483325443685</v>
      </c>
      <c r="BN121" s="25">
        <f t="shared" si="74"/>
        <v>4.2277478174033165</v>
      </c>
      <c r="BO121" s="25">
        <f t="shared" si="75"/>
        <v>5.3331938733287387</v>
      </c>
      <c r="BP121" s="25">
        <f t="shared" si="76"/>
        <v>8.5351796944053593</v>
      </c>
      <c r="BQ121" s="25">
        <f t="shared" si="77"/>
        <v>10.458667704803446</v>
      </c>
      <c r="BR121" s="25">
        <f t="shared" si="78"/>
        <v>12.943185731521865</v>
      </c>
      <c r="BS121" s="25">
        <f t="shared" si="79"/>
        <v>13.597627922080628</v>
      </c>
      <c r="BT121" s="25">
        <f t="shared" si="80"/>
        <v>14.713804427724616</v>
      </c>
      <c r="BU121" s="25">
        <f t="shared" si="81"/>
        <v>42.673523312512479</v>
      </c>
      <c r="BV121" s="26">
        <f>SUM(BF121:BU121)</f>
        <v>120.86094912153757</v>
      </c>
      <c r="BW121">
        <v>166</v>
      </c>
      <c r="BX121" s="1">
        <f t="shared" si="82"/>
        <v>45.139050878462427</v>
      </c>
      <c r="BY121" s="29">
        <f t="shared" si="64"/>
        <v>37.347920239374155</v>
      </c>
      <c r="BZ121" s="55">
        <f t="shared" si="65"/>
        <v>31.88801643863161</v>
      </c>
    </row>
    <row r="122" spans="1:78" x14ac:dyDescent="0.3">
      <c r="A122" t="s">
        <v>29</v>
      </c>
      <c r="B122" s="1">
        <v>2580</v>
      </c>
      <c r="C122" s="1">
        <v>2817</v>
      </c>
      <c r="D122" s="1">
        <v>2262</v>
      </c>
      <c r="E122" s="1">
        <v>2328</v>
      </c>
      <c r="F122" s="1">
        <v>2660</v>
      </c>
      <c r="G122" s="1">
        <v>3127</v>
      </c>
      <c r="H122" s="1">
        <v>4697</v>
      </c>
      <c r="I122" s="1">
        <v>5525</v>
      </c>
      <c r="J122" s="1">
        <v>4835</v>
      </c>
      <c r="K122" s="1">
        <v>3887</v>
      </c>
      <c r="L122" s="1">
        <v>3491</v>
      </c>
      <c r="M122" s="1">
        <v>3453</v>
      </c>
      <c r="N122" s="1">
        <v>3243</v>
      </c>
      <c r="O122" s="1">
        <v>2918</v>
      </c>
      <c r="P122" s="1">
        <v>2322</v>
      </c>
      <c r="Q122" s="1">
        <v>3691</v>
      </c>
      <c r="R122" s="1">
        <v>53836</v>
      </c>
      <c r="S122" s="7">
        <v>-6.642556646246911E-3</v>
      </c>
      <c r="T122" s="11">
        <v>0.16074987083917633</v>
      </c>
      <c r="U122" s="6">
        <v>0.15226689478186484</v>
      </c>
      <c r="V122" s="6">
        <v>0.19648972602739725</v>
      </c>
      <c r="W122" s="6">
        <v>0.2075098814229249</v>
      </c>
      <c r="X122" s="6">
        <v>0.19773039889958735</v>
      </c>
      <c r="Y122" s="6">
        <v>0.18725785622040464</v>
      </c>
      <c r="Z122" s="6">
        <v>0.20028109627547436</v>
      </c>
      <c r="AA122" s="6">
        <v>0.17620363062352012</v>
      </c>
      <c r="AB122" s="6">
        <v>0.18308142369575817</v>
      </c>
      <c r="AC122" s="6">
        <v>0.15992448759439051</v>
      </c>
      <c r="AD122" s="6">
        <v>0.15486129814166441</v>
      </c>
      <c r="AE122" s="6">
        <v>0.14377802690582961</v>
      </c>
      <c r="AF122" s="6">
        <v>0.1275187969924812</v>
      </c>
      <c r="AG122" s="6">
        <v>9.838998211091235E-2</v>
      </c>
      <c r="AH122" s="6">
        <v>0.11219739292364991</v>
      </c>
      <c r="AI122" s="6">
        <v>0.10671525247267048</v>
      </c>
      <c r="AJ122" s="6">
        <v>9.3290170688640373E-2</v>
      </c>
      <c r="AK122" s="1">
        <f t="shared" si="46"/>
        <v>8654.1300464978976</v>
      </c>
      <c r="AL122" s="37"/>
      <c r="AM122" s="37"/>
      <c r="AN122" s="1">
        <v>392.8485885372113</v>
      </c>
      <c r="AO122" s="1">
        <v>553.51155821917803</v>
      </c>
      <c r="AP122" s="1">
        <v>469.38735177865613</v>
      </c>
      <c r="AQ122" s="1">
        <v>460.31636863823934</v>
      </c>
      <c r="AR122" s="1">
        <v>498.10589754627637</v>
      </c>
      <c r="AS122" s="1">
        <v>626.27898805340828</v>
      </c>
      <c r="AT122" s="1">
        <v>827.62845303867402</v>
      </c>
      <c r="AU122" s="1">
        <v>1011.5248659190638</v>
      </c>
      <c r="AV122" s="1">
        <v>773.23489751887814</v>
      </c>
      <c r="AW122" s="1">
        <v>601.94586587664958</v>
      </c>
      <c r="AX122" s="1">
        <v>501.92909192825118</v>
      </c>
      <c r="AY122" s="1">
        <v>440.32240601503759</v>
      </c>
      <c r="AZ122" s="1">
        <v>319.07871198568876</v>
      </c>
      <c r="BA122" s="1">
        <v>327.39199255121042</v>
      </c>
      <c r="BB122" s="1">
        <v>247.79281624154086</v>
      </c>
      <c r="BC122" s="1">
        <v>344.3340200117716</v>
      </c>
      <c r="BD122" s="1">
        <f t="shared" si="47"/>
        <v>8395.6318738597347</v>
      </c>
      <c r="BE122" s="1"/>
      <c r="BF122" s="25">
        <f t="shared" si="66"/>
        <v>1.6350722426383978E-2</v>
      </c>
      <c r="BG122" s="25">
        <f t="shared" si="67"/>
        <v>6.8902311162959348E-3</v>
      </c>
      <c r="BH122" s="25">
        <f t="shared" si="68"/>
        <v>6.191038632395022E-3</v>
      </c>
      <c r="BI122" s="25">
        <f t="shared" si="69"/>
        <v>1.7790715858050549E-2</v>
      </c>
      <c r="BJ122" s="25">
        <f t="shared" si="70"/>
        <v>3.3251284044197207E-2</v>
      </c>
      <c r="BK122" s="25">
        <f t="shared" si="71"/>
        <v>5.7580309364892036E-2</v>
      </c>
      <c r="BL122" s="25">
        <f t="shared" si="72"/>
        <v>0.14143436672678092</v>
      </c>
      <c r="BM122" s="25">
        <f t="shared" si="73"/>
        <v>0.26676973102827195</v>
      </c>
      <c r="BN122" s="25">
        <f t="shared" si="74"/>
        <v>0.3076626989919487</v>
      </c>
      <c r="BO122" s="25">
        <f t="shared" si="75"/>
        <v>0.35617542829989118</v>
      </c>
      <c r="BP122" s="25">
        <f t="shared" si="76"/>
        <v>0.52408428971901233</v>
      </c>
      <c r="BQ122" s="25">
        <f t="shared" si="77"/>
        <v>0.69800923479611143</v>
      </c>
      <c r="BR122" s="25">
        <f t="shared" si="78"/>
        <v>0.77500910018961366</v>
      </c>
      <c r="BS122" s="25">
        <f t="shared" si="79"/>
        <v>1.1957131558553644</v>
      </c>
      <c r="BT122" s="25">
        <f t="shared" si="80"/>
        <v>1.3628648504959964</v>
      </c>
      <c r="BU122" s="25">
        <f t="shared" si="81"/>
        <v>5.4367602787090341</v>
      </c>
      <c r="BV122" s="26">
        <f>SUM(BF122:BU122)</f>
        <v>11.202537436254239</v>
      </c>
      <c r="BW122">
        <v>8</v>
      </c>
      <c r="BX122" s="1">
        <f t="shared" si="82"/>
        <v>-3.2025374362542394</v>
      </c>
      <c r="BY122" s="29">
        <f t="shared" si="64"/>
        <v>-28.587607535146631</v>
      </c>
      <c r="BZ122" s="55">
        <f t="shared" si="65"/>
        <v>-38.145281789039814</v>
      </c>
    </row>
    <row r="123" spans="1:78" x14ac:dyDescent="0.3">
      <c r="A123" t="s">
        <v>30</v>
      </c>
      <c r="B123" s="1">
        <v>10788</v>
      </c>
      <c r="C123" s="1">
        <v>11360</v>
      </c>
      <c r="D123" s="1">
        <v>9187</v>
      </c>
      <c r="E123" s="1">
        <v>10129</v>
      </c>
      <c r="F123" s="1">
        <v>12025</v>
      </c>
      <c r="G123" s="1">
        <v>11618</v>
      </c>
      <c r="H123" s="1">
        <v>12246</v>
      </c>
      <c r="I123" s="1">
        <v>12461</v>
      </c>
      <c r="J123" s="1">
        <v>11300</v>
      </c>
      <c r="K123" s="1">
        <v>9558</v>
      </c>
      <c r="L123" s="1">
        <v>8823</v>
      </c>
      <c r="M123" s="1">
        <v>7786</v>
      </c>
      <c r="N123" s="1">
        <v>6763</v>
      </c>
      <c r="O123" s="1">
        <v>4915</v>
      </c>
      <c r="P123" s="1">
        <v>3452</v>
      </c>
      <c r="Q123" s="1">
        <v>3976</v>
      </c>
      <c r="R123" s="1">
        <v>146387</v>
      </c>
      <c r="S123" s="7">
        <v>1.9954989792576816E-2</v>
      </c>
      <c r="T123" s="11">
        <v>0.4325787504441797</v>
      </c>
      <c r="U123" s="6">
        <v>0.40228413901742638</v>
      </c>
      <c r="V123" s="6">
        <v>0.44563721442334159</v>
      </c>
      <c r="W123" s="6">
        <v>0.48013886646213466</v>
      </c>
      <c r="X123" s="6">
        <v>0.48497027547517374</v>
      </c>
      <c r="Y123" s="6">
        <v>0.45201332122313048</v>
      </c>
      <c r="Z123" s="6">
        <v>0.4395367239766923</v>
      </c>
      <c r="AA123" s="6">
        <v>0.43795563220192835</v>
      </c>
      <c r="AB123" s="6">
        <v>0.44114683521113857</v>
      </c>
      <c r="AC123" s="6">
        <v>0.43915395966551896</v>
      </c>
      <c r="AD123" s="6">
        <v>0.40701869465398494</v>
      </c>
      <c r="AE123" s="6">
        <v>0.41286764705882351</v>
      </c>
      <c r="AF123" s="6">
        <v>0.40366677388227729</v>
      </c>
      <c r="AG123" s="6">
        <v>0.37862202189311012</v>
      </c>
      <c r="AH123" s="6">
        <v>0.35716565592084265</v>
      </c>
      <c r="AI123" s="6">
        <v>0.35182119205298013</v>
      </c>
      <c r="AJ123" s="6">
        <v>0.32406602953953084</v>
      </c>
      <c r="AK123" s="1">
        <f t="shared" si="46"/>
        <v>63323.905541272135</v>
      </c>
      <c r="AL123" s="37"/>
      <c r="AM123" s="37"/>
      <c r="AN123" s="1">
        <v>4339.8412917199958</v>
      </c>
      <c r="AO123" s="1">
        <v>5062.4387558491608</v>
      </c>
      <c r="AP123" s="1">
        <v>4411.0357661876315</v>
      </c>
      <c r="AQ123" s="1">
        <v>4912.2639202880346</v>
      </c>
      <c r="AR123" s="1">
        <v>5435.4601877081441</v>
      </c>
      <c r="AS123" s="1">
        <v>5106.5376591612112</v>
      </c>
      <c r="AT123" s="1">
        <v>5363.2046719448144</v>
      </c>
      <c r="AU123" s="1">
        <v>5497.1307135659981</v>
      </c>
      <c r="AV123" s="1">
        <v>4962.4397442203644</v>
      </c>
      <c r="AW123" s="1">
        <v>3890.2846835027881</v>
      </c>
      <c r="AX123" s="1">
        <v>3642.7312499999998</v>
      </c>
      <c r="AY123" s="1">
        <v>3142.949501447411</v>
      </c>
      <c r="AZ123" s="1">
        <v>2560.6207340631036</v>
      </c>
      <c r="BA123" s="1">
        <v>1755.4691988509417</v>
      </c>
      <c r="BB123" s="1">
        <v>1214.4867549668875</v>
      </c>
      <c r="BC123" s="1">
        <v>1288.4865334491747</v>
      </c>
      <c r="BD123" s="1">
        <f t="shared" si="47"/>
        <v>62585.381366925649</v>
      </c>
      <c r="BE123" s="1"/>
      <c r="BF123" s="25">
        <f t="shared" si="66"/>
        <v>0.18062821760336278</v>
      </c>
      <c r="BG123" s="25">
        <f t="shared" si="67"/>
        <v>6.3018328202790894E-2</v>
      </c>
      <c r="BH123" s="25">
        <f t="shared" si="68"/>
        <v>5.8179865166502316E-2</v>
      </c>
      <c r="BI123" s="25">
        <f t="shared" si="69"/>
        <v>0.18985353895655066</v>
      </c>
      <c r="BJ123" s="25">
        <f t="shared" si="70"/>
        <v>0.36284659848986778</v>
      </c>
      <c r="BK123" s="25">
        <f t="shared" si="71"/>
        <v>0.46949685971725297</v>
      </c>
      <c r="BL123" s="25">
        <f t="shared" si="72"/>
        <v>0.9165241402921922</v>
      </c>
      <c r="BM123" s="25">
        <f t="shared" si="73"/>
        <v>1.4497597946372107</v>
      </c>
      <c r="BN123" s="25">
        <f t="shared" si="74"/>
        <v>1.9745068545027455</v>
      </c>
      <c r="BO123" s="25">
        <f t="shared" si="75"/>
        <v>2.3019076829062457</v>
      </c>
      <c r="BP123" s="25">
        <f t="shared" si="76"/>
        <v>3.8035217533603292</v>
      </c>
      <c r="BQ123" s="25">
        <f t="shared" si="77"/>
        <v>4.9822760471407985</v>
      </c>
      <c r="BR123" s="25">
        <f t="shared" si="78"/>
        <v>6.2194822045104727</v>
      </c>
      <c r="BS123" s="25">
        <f t="shared" si="79"/>
        <v>6.4113895987746785</v>
      </c>
      <c r="BT123" s="25">
        <f t="shared" si="80"/>
        <v>6.6796985273531684</v>
      </c>
      <c r="BU123" s="25">
        <f t="shared" si="81"/>
        <v>20.344177448596245</v>
      </c>
      <c r="BV123" s="26">
        <f>SUM(BF123:BU123)</f>
        <v>56.40726746021042</v>
      </c>
      <c r="BW123">
        <v>103</v>
      </c>
      <c r="BX123" s="1">
        <f t="shared" si="82"/>
        <v>46.59273253978958</v>
      </c>
      <c r="BY123" s="29">
        <f t="shared" si="64"/>
        <v>82.600584353170447</v>
      </c>
      <c r="BZ123" s="55">
        <f t="shared" si="65"/>
        <v>74.446670328052576</v>
      </c>
    </row>
    <row r="124" spans="1:78" x14ac:dyDescent="0.3">
      <c r="A124" t="s">
        <v>31</v>
      </c>
      <c r="B124" s="1">
        <v>2390</v>
      </c>
      <c r="C124" s="1">
        <v>2624</v>
      </c>
      <c r="D124" s="1">
        <v>2195</v>
      </c>
      <c r="E124" s="1">
        <v>2183</v>
      </c>
      <c r="F124" s="1">
        <v>2451</v>
      </c>
      <c r="G124" s="1">
        <v>2472</v>
      </c>
      <c r="H124" s="1">
        <v>3131</v>
      </c>
      <c r="I124" s="1">
        <v>3620</v>
      </c>
      <c r="J124" s="1">
        <v>3605</v>
      </c>
      <c r="K124" s="1">
        <v>3170</v>
      </c>
      <c r="L124" s="1">
        <v>2664</v>
      </c>
      <c r="M124" s="1">
        <v>2447</v>
      </c>
      <c r="N124" s="1">
        <v>2254</v>
      </c>
      <c r="O124" s="1">
        <v>1827</v>
      </c>
      <c r="P124" s="1">
        <v>1329</v>
      </c>
      <c r="Q124" s="1">
        <v>2305</v>
      </c>
      <c r="R124" s="1">
        <v>40667</v>
      </c>
      <c r="S124" s="7">
        <v>0.10065497455883943</v>
      </c>
      <c r="T124" s="11">
        <v>0.21021435531016563</v>
      </c>
      <c r="U124" s="6">
        <v>0.2310246679316888</v>
      </c>
      <c r="V124" s="6">
        <v>0.26069451434323099</v>
      </c>
      <c r="W124" s="6">
        <v>0.27491574386133849</v>
      </c>
      <c r="X124" s="6">
        <v>0.258679706601467</v>
      </c>
      <c r="Y124" s="6">
        <v>0.27131782945736432</v>
      </c>
      <c r="Z124" s="6">
        <v>0.24717473196175022</v>
      </c>
      <c r="AA124" s="6">
        <v>0.23309557774607703</v>
      </c>
      <c r="AB124" s="6">
        <v>0.2334293948126801</v>
      </c>
      <c r="AC124" s="6">
        <v>0.21503759398496242</v>
      </c>
      <c r="AD124" s="6">
        <v>0.19176987614862165</v>
      </c>
      <c r="AE124" s="6">
        <v>0.19261435165757448</v>
      </c>
      <c r="AF124" s="6">
        <v>0.17203767972235995</v>
      </c>
      <c r="AG124" s="6">
        <v>0.14203454894433781</v>
      </c>
      <c r="AH124" s="6">
        <v>0.11598746081504702</v>
      </c>
      <c r="AI124" s="6">
        <v>9.7835497835497831E-2</v>
      </c>
      <c r="AJ124" s="6">
        <v>6.7346034559149309E-2</v>
      </c>
      <c r="AK124" s="1">
        <f t="shared" si="46"/>
        <v>8548.7871873985059</v>
      </c>
      <c r="AL124" s="37"/>
      <c r="AM124" s="37"/>
      <c r="AN124" s="1">
        <v>552.14895635673622</v>
      </c>
      <c r="AO124" s="1">
        <v>684.06240563663812</v>
      </c>
      <c r="AP124" s="1">
        <v>603.44005777563802</v>
      </c>
      <c r="AQ124" s="1">
        <v>564.69779951100247</v>
      </c>
      <c r="AR124" s="1">
        <v>665</v>
      </c>
      <c r="AS124" s="1">
        <v>611.01593740944656</v>
      </c>
      <c r="AT124" s="1">
        <v>729.82225392296721</v>
      </c>
      <c r="AU124" s="1">
        <v>845.01440922190193</v>
      </c>
      <c r="AV124" s="1">
        <v>775.21052631578948</v>
      </c>
      <c r="AW124" s="1">
        <v>607.91050739113064</v>
      </c>
      <c r="AX124" s="1">
        <v>513.12463281577845</v>
      </c>
      <c r="AY124" s="1">
        <v>420.97620228061481</v>
      </c>
      <c r="AZ124" s="1">
        <v>320.14587332053742</v>
      </c>
      <c r="BA124" s="1">
        <v>211.90909090909091</v>
      </c>
      <c r="BB124" s="1">
        <v>130.02337662337661</v>
      </c>
      <c r="BC124" s="1">
        <v>155.23260965883915</v>
      </c>
      <c r="BD124" s="1">
        <f t="shared" si="47"/>
        <v>8389.7346391494866</v>
      </c>
      <c r="BE124" s="1"/>
      <c r="BF124" s="25">
        <f t="shared" si="66"/>
        <v>2.298095140680757E-2</v>
      </c>
      <c r="BG124" s="25">
        <f t="shared" si="67"/>
        <v>8.5153561887129307E-3</v>
      </c>
      <c r="BH124" s="25">
        <f t="shared" si="68"/>
        <v>7.959142264628738E-3</v>
      </c>
      <c r="BI124" s="25">
        <f t="shared" si="69"/>
        <v>2.1824942107722539E-2</v>
      </c>
      <c r="BJ124" s="25">
        <f t="shared" si="70"/>
        <v>4.4392375192339142E-2</v>
      </c>
      <c r="BK124" s="25">
        <f t="shared" si="71"/>
        <v>5.6177019146481606E-2</v>
      </c>
      <c r="BL124" s="25">
        <f t="shared" si="72"/>
        <v>0.12472015422829276</v>
      </c>
      <c r="BM124" s="25">
        <f t="shared" si="73"/>
        <v>0.22285588249807595</v>
      </c>
      <c r="BN124" s="25">
        <f t="shared" si="74"/>
        <v>0.30844878261261083</v>
      </c>
      <c r="BO124" s="25">
        <f t="shared" si="75"/>
        <v>0.35970474690893528</v>
      </c>
      <c r="BP124" s="25">
        <f t="shared" si="76"/>
        <v>0.53577400284466359</v>
      </c>
      <c r="BQ124" s="25">
        <f t="shared" si="77"/>
        <v>0.66734118638339235</v>
      </c>
      <c r="BR124" s="25">
        <f t="shared" si="78"/>
        <v>0.7776011243980957</v>
      </c>
      <c r="BS124" s="25">
        <f t="shared" si="79"/>
        <v>0.77394222708643823</v>
      </c>
      <c r="BT124" s="25">
        <f t="shared" si="80"/>
        <v>0.71513085984732283</v>
      </c>
      <c r="BU124" s="25">
        <f t="shared" si="81"/>
        <v>2.4509994281850767</v>
      </c>
      <c r="BV124" s="26">
        <f t="shared" ref="BV124:BV187" si="84">SUM(BF124:BU124)</f>
        <v>7.0983681812995965</v>
      </c>
      <c r="BW124">
        <v>3</v>
      </c>
      <c r="BX124" s="1">
        <f t="shared" si="82"/>
        <v>-4.0983681812995965</v>
      </c>
      <c r="BY124" s="29">
        <f t="shared" si="64"/>
        <v>-57.736765361038955</v>
      </c>
      <c r="BZ124" s="55">
        <f t="shared" si="65"/>
        <v>-48.849795107644432</v>
      </c>
    </row>
    <row r="125" spans="1:78" x14ac:dyDescent="0.3">
      <c r="A125" t="s">
        <v>32</v>
      </c>
      <c r="B125" s="1">
        <v>3131</v>
      </c>
      <c r="C125" s="1">
        <v>3512</v>
      </c>
      <c r="D125" s="1">
        <v>2989</v>
      </c>
      <c r="E125" s="1">
        <v>2965</v>
      </c>
      <c r="F125" s="1">
        <v>3185</v>
      </c>
      <c r="G125" s="1">
        <v>3286</v>
      </c>
      <c r="H125" s="1">
        <v>4500</v>
      </c>
      <c r="I125" s="1">
        <v>5349</v>
      </c>
      <c r="J125" s="1">
        <v>5503</v>
      </c>
      <c r="K125" s="1">
        <v>4996</v>
      </c>
      <c r="L125" s="1">
        <v>4324</v>
      </c>
      <c r="M125" s="1">
        <v>4347</v>
      </c>
      <c r="N125" s="1">
        <v>4066</v>
      </c>
      <c r="O125" s="1">
        <v>3671</v>
      </c>
      <c r="P125" s="1">
        <v>2913</v>
      </c>
      <c r="Q125" s="1">
        <v>5007</v>
      </c>
      <c r="R125" s="1">
        <v>63744</v>
      </c>
      <c r="S125" s="7">
        <v>-3.0538995011558545E-2</v>
      </c>
      <c r="T125" s="11">
        <v>0.1221255627205256</v>
      </c>
      <c r="U125" s="6">
        <v>0.18121442125237192</v>
      </c>
      <c r="V125" s="6">
        <v>0.20367333551984257</v>
      </c>
      <c r="W125" s="6">
        <v>0.22108626198083067</v>
      </c>
      <c r="X125" s="6">
        <v>0.19089481946624803</v>
      </c>
      <c r="Y125" s="6">
        <v>0.16350968865665141</v>
      </c>
      <c r="Z125" s="6">
        <v>0.14116816657843656</v>
      </c>
      <c r="AA125" s="6">
        <v>0.14047902157295736</v>
      </c>
      <c r="AB125" s="6">
        <v>0.13327120223671948</v>
      </c>
      <c r="AC125" s="6">
        <v>0.12748238308776424</v>
      </c>
      <c r="AD125" s="6">
        <v>0.10377557477325458</v>
      </c>
      <c r="AE125" s="6">
        <v>9.0165745856353591E-2</v>
      </c>
      <c r="AF125" s="6">
        <v>7.2968490878938641E-2</v>
      </c>
      <c r="AG125" s="6">
        <v>5.9591373439273551E-2</v>
      </c>
      <c r="AH125" s="6">
        <v>5.8604336043360433E-2</v>
      </c>
      <c r="AI125" s="6">
        <v>4.253643166601024E-2</v>
      </c>
      <c r="AJ125" s="6">
        <v>3.2457496136012363E-2</v>
      </c>
      <c r="AK125" s="1">
        <f t="shared" si="46"/>
        <v>7784.7718700571841</v>
      </c>
      <c r="AL125" s="37"/>
      <c r="AM125" s="37"/>
      <c r="AN125" s="1">
        <v>567.38235294117646</v>
      </c>
      <c r="AO125" s="1">
        <v>715.3007543456871</v>
      </c>
      <c r="AP125" s="1">
        <v>660.82683706070293</v>
      </c>
      <c r="AQ125" s="1">
        <v>566.00313971742537</v>
      </c>
      <c r="AR125" s="1">
        <v>520.77835837143471</v>
      </c>
      <c r="AS125" s="1">
        <v>463.87859537674251</v>
      </c>
      <c r="AT125" s="1">
        <v>632.15559707830812</v>
      </c>
      <c r="AU125" s="1">
        <v>712.86766076421247</v>
      </c>
      <c r="AV125" s="1">
        <v>701.53555413196659</v>
      </c>
      <c r="AW125" s="1">
        <v>518.46277156717986</v>
      </c>
      <c r="AX125" s="1">
        <v>389.87668508287294</v>
      </c>
      <c r="AY125" s="1">
        <v>317.19402985074629</v>
      </c>
      <c r="AZ125" s="1">
        <v>242.29852440408627</v>
      </c>
      <c r="BA125" s="1">
        <v>215.13651761517616</v>
      </c>
      <c r="BB125" s="1">
        <v>123.90862544308783</v>
      </c>
      <c r="BC125" s="1">
        <v>162.51468315301389</v>
      </c>
      <c r="BD125" s="1">
        <f t="shared" si="47"/>
        <v>7510.1206869038188</v>
      </c>
      <c r="BE125" s="1"/>
      <c r="BF125" s="25">
        <f t="shared" si="66"/>
        <v>2.3614979494042544E-2</v>
      </c>
      <c r="BG125" s="25">
        <f t="shared" si="67"/>
        <v>8.9042178829281081E-3</v>
      </c>
      <c r="BH125" s="25">
        <f t="shared" si="68"/>
        <v>8.7160518110753586E-3</v>
      </c>
      <c r="BI125" s="25">
        <f t="shared" si="69"/>
        <v>2.1875392055394963E-2</v>
      </c>
      <c r="BJ125" s="25">
        <f t="shared" si="70"/>
        <v>3.4764794401316065E-2</v>
      </c>
      <c r="BK125" s="25">
        <f t="shared" si="71"/>
        <v>4.2649160420605702E-2</v>
      </c>
      <c r="BL125" s="25">
        <f t="shared" si="72"/>
        <v>0.10802978826705785</v>
      </c>
      <c r="BM125" s="25">
        <f t="shared" si="73"/>
        <v>0.18800478419087999</v>
      </c>
      <c r="BN125" s="25">
        <f t="shared" si="74"/>
        <v>0.27913422262189558</v>
      </c>
      <c r="BO125" s="25">
        <f t="shared" si="75"/>
        <v>0.30677791839562218</v>
      </c>
      <c r="BP125" s="25">
        <f t="shared" si="76"/>
        <v>0.40708587899278098</v>
      </c>
      <c r="BQ125" s="25">
        <f t="shared" si="77"/>
        <v>0.50282329273621629</v>
      </c>
      <c r="BR125" s="25">
        <f t="shared" si="78"/>
        <v>0.58851798732378124</v>
      </c>
      <c r="BS125" s="25">
        <f t="shared" si="79"/>
        <v>0.78572955438773573</v>
      </c>
      <c r="BT125" s="25">
        <f t="shared" si="80"/>
        <v>0.68149962073576942</v>
      </c>
      <c r="BU125" s="25">
        <f t="shared" si="81"/>
        <v>2.5659775762008192</v>
      </c>
      <c r="BV125" s="26">
        <f t="shared" si="84"/>
        <v>6.5541052199179211</v>
      </c>
      <c r="BW125">
        <v>7</v>
      </c>
      <c r="BX125" s="1">
        <f t="shared" si="82"/>
        <v>0.44589478008207895</v>
      </c>
      <c r="BY125" s="29">
        <f t="shared" si="64"/>
        <v>6.8032899247177934</v>
      </c>
      <c r="BZ125" s="55">
        <f t="shared" si="65"/>
        <v>5.9372518588101011</v>
      </c>
    </row>
    <row r="126" spans="1:78" x14ac:dyDescent="0.3">
      <c r="A126" t="s">
        <v>33</v>
      </c>
      <c r="B126" s="1">
        <v>5531</v>
      </c>
      <c r="C126" s="1">
        <v>6102</v>
      </c>
      <c r="D126" s="1">
        <v>5731</v>
      </c>
      <c r="E126" s="1">
        <v>5932</v>
      </c>
      <c r="F126" s="1">
        <v>6984</v>
      </c>
      <c r="G126" s="1">
        <v>6907</v>
      </c>
      <c r="H126" s="1">
        <v>7534</v>
      </c>
      <c r="I126" s="1">
        <v>8659</v>
      </c>
      <c r="J126" s="1">
        <v>9257</v>
      </c>
      <c r="K126" s="1">
        <v>8371</v>
      </c>
      <c r="L126" s="1">
        <v>8064</v>
      </c>
      <c r="M126" s="1">
        <v>7481</v>
      </c>
      <c r="N126" s="1">
        <v>6439</v>
      </c>
      <c r="O126" s="1">
        <v>5041</v>
      </c>
      <c r="P126" s="1">
        <v>3692</v>
      </c>
      <c r="Q126" s="1">
        <v>4997</v>
      </c>
      <c r="R126" s="1">
        <v>106722</v>
      </c>
      <c r="S126" s="7">
        <v>5.9664591462869732E-2</v>
      </c>
      <c r="T126" s="11">
        <v>0.22308937277213467</v>
      </c>
      <c r="U126" s="6">
        <v>0.20010541110330288</v>
      </c>
      <c r="V126" s="6">
        <v>0.23910770303241546</v>
      </c>
      <c r="W126" s="6">
        <v>0.26869087580103751</v>
      </c>
      <c r="X126" s="6">
        <v>0.26001222867624579</v>
      </c>
      <c r="Y126" s="6">
        <v>0.25069934727587584</v>
      </c>
      <c r="Z126" s="6">
        <v>0.24778156996587031</v>
      </c>
      <c r="AA126" s="6">
        <v>0.23722121438480417</v>
      </c>
      <c r="AB126" s="6">
        <v>0.23528719397363465</v>
      </c>
      <c r="AC126" s="6">
        <v>0.22138609054496905</v>
      </c>
      <c r="AD126" s="6">
        <v>0.21140203792080484</v>
      </c>
      <c r="AE126" s="6">
        <v>0.2221247990647377</v>
      </c>
      <c r="AF126" s="6">
        <v>0.19852411807055437</v>
      </c>
      <c r="AG126" s="6">
        <v>0.17296918767507002</v>
      </c>
      <c r="AH126" s="6">
        <v>0.15549936788874841</v>
      </c>
      <c r="AI126" s="6">
        <v>0.15577078288942695</v>
      </c>
      <c r="AJ126" s="6">
        <v>0.13707501349163517</v>
      </c>
      <c r="AK126" s="1">
        <f t="shared" si="46"/>
        <v>23808.544040987756</v>
      </c>
      <c r="AL126" s="37"/>
      <c r="AM126" s="37"/>
      <c r="AN126" s="1">
        <v>1106.7830288123682</v>
      </c>
      <c r="AO126" s="1">
        <v>1459.0352039037991</v>
      </c>
      <c r="AP126" s="1">
        <v>1539.867409215746</v>
      </c>
      <c r="AQ126" s="1">
        <v>1542.3925405074901</v>
      </c>
      <c r="AR126" s="1">
        <v>1750.8842413747168</v>
      </c>
      <c r="AS126" s="1">
        <v>1711.4273037542662</v>
      </c>
      <c r="AT126" s="1">
        <v>1787.2246291751146</v>
      </c>
      <c r="AU126" s="1">
        <v>2037.3518126177025</v>
      </c>
      <c r="AV126" s="1">
        <v>2049.3710401747785</v>
      </c>
      <c r="AW126" s="1">
        <v>1769.6464594350573</v>
      </c>
      <c r="AX126" s="1">
        <v>1791.2143796580449</v>
      </c>
      <c r="AY126" s="1">
        <v>1485.1589272858173</v>
      </c>
      <c r="AZ126" s="1">
        <v>1113.7485994397759</v>
      </c>
      <c r="BA126" s="1">
        <v>783.87231352718072</v>
      </c>
      <c r="BB126" s="1">
        <v>575.10573042776423</v>
      </c>
      <c r="BC126" s="1">
        <v>684.9638424177009</v>
      </c>
      <c r="BD126" s="1">
        <f t="shared" si="47"/>
        <v>23188.047461727321</v>
      </c>
      <c r="BE126" s="1"/>
      <c r="BF126" s="25">
        <f t="shared" si="66"/>
        <v>4.6065335649359024E-2</v>
      </c>
      <c r="BG126" s="25">
        <f t="shared" si="67"/>
        <v>1.8162384529156198E-2</v>
      </c>
      <c r="BH126" s="25">
        <f t="shared" si="68"/>
        <v>2.0310258857840442E-2</v>
      </c>
      <c r="BI126" s="25">
        <f t="shared" si="69"/>
        <v>5.9611756824816869E-2</v>
      </c>
      <c r="BJ126" s="25">
        <f t="shared" si="70"/>
        <v>0.11688106791197071</v>
      </c>
      <c r="BK126" s="25">
        <f t="shared" si="71"/>
        <v>0.15734922532206996</v>
      </c>
      <c r="BL126" s="25">
        <f t="shared" si="72"/>
        <v>0.3054208476011353</v>
      </c>
      <c r="BM126" s="25">
        <f t="shared" si="73"/>
        <v>0.53731135375319061</v>
      </c>
      <c r="BN126" s="25">
        <f t="shared" si="74"/>
        <v>0.81542494716583325</v>
      </c>
      <c r="BO126" s="25">
        <f t="shared" si="75"/>
        <v>1.0471117443604625</v>
      </c>
      <c r="BP126" s="25">
        <f t="shared" si="76"/>
        <v>1.870278752505061</v>
      </c>
      <c r="BQ126" s="25">
        <f t="shared" si="77"/>
        <v>2.354308189236193</v>
      </c>
      <c r="BR126" s="25">
        <f t="shared" si="78"/>
        <v>2.7051798426714773</v>
      </c>
      <c r="BS126" s="25">
        <f t="shared" si="79"/>
        <v>2.8628874838733913</v>
      </c>
      <c r="BT126" s="25">
        <f t="shared" si="80"/>
        <v>3.1630916392459487</v>
      </c>
      <c r="BU126" s="25">
        <f t="shared" si="81"/>
        <v>10.815034223691169</v>
      </c>
      <c r="BV126" s="26">
        <f t="shared" si="84"/>
        <v>26.894429053199076</v>
      </c>
      <c r="BW126">
        <v>31</v>
      </c>
      <c r="BX126" s="1">
        <f t="shared" si="82"/>
        <v>4.105570946800924</v>
      </c>
      <c r="BY126" s="29">
        <f t="shared" si="64"/>
        <v>15.265506989123343</v>
      </c>
      <c r="BZ126" s="55">
        <f t="shared" si="65"/>
        <v>17.705548315688553</v>
      </c>
    </row>
    <row r="127" spans="1:78" x14ac:dyDescent="0.3">
      <c r="A127" t="s">
        <v>34</v>
      </c>
      <c r="B127" s="1">
        <v>15881</v>
      </c>
      <c r="C127" s="1">
        <v>16456</v>
      </c>
      <c r="D127" s="1">
        <v>14739</v>
      </c>
      <c r="E127" s="1">
        <v>15681</v>
      </c>
      <c r="F127" s="1">
        <v>19074</v>
      </c>
      <c r="G127" s="1">
        <v>17635</v>
      </c>
      <c r="H127" s="1">
        <v>19515</v>
      </c>
      <c r="I127" s="1">
        <v>20356</v>
      </c>
      <c r="J127" s="1">
        <v>19378</v>
      </c>
      <c r="K127" s="1">
        <v>16688</v>
      </c>
      <c r="L127" s="1">
        <v>14065</v>
      </c>
      <c r="M127" s="1">
        <v>11509</v>
      </c>
      <c r="N127" s="1">
        <v>9966</v>
      </c>
      <c r="O127" s="1">
        <v>7452</v>
      </c>
      <c r="P127" s="1">
        <v>5100</v>
      </c>
      <c r="Q127" s="1">
        <v>5398</v>
      </c>
      <c r="R127" s="1">
        <v>228893</v>
      </c>
      <c r="S127" s="7">
        <v>8.294813139604762E-2</v>
      </c>
      <c r="T127" s="11">
        <v>0.47894833957068711</v>
      </c>
      <c r="U127" s="6">
        <v>0.42378048780487804</v>
      </c>
      <c r="V127" s="6">
        <v>0.4806352394702153</v>
      </c>
      <c r="W127" s="6">
        <v>0.51984363971985448</v>
      </c>
      <c r="X127" s="6">
        <v>0.52520179372197306</v>
      </c>
      <c r="Y127" s="6">
        <v>0.50212200235209903</v>
      </c>
      <c r="Z127" s="6">
        <v>0.48344494918746778</v>
      </c>
      <c r="AA127" s="6">
        <v>0.49498813616774007</v>
      </c>
      <c r="AB127" s="6">
        <v>0.49462005909572393</v>
      </c>
      <c r="AC127" s="6">
        <v>0.49312016773686279</v>
      </c>
      <c r="AD127" s="6">
        <v>0.46888032103233929</v>
      </c>
      <c r="AE127" s="6">
        <v>0.45262132483173928</v>
      </c>
      <c r="AF127" s="6">
        <v>0.43337116912599322</v>
      </c>
      <c r="AG127" s="6">
        <v>0.4379869118105329</v>
      </c>
      <c r="AH127" s="6">
        <v>0.40524921743318082</v>
      </c>
      <c r="AI127" s="6">
        <v>0.40844134263875043</v>
      </c>
      <c r="AJ127" s="6">
        <v>0.35170744823877387</v>
      </c>
      <c r="AK127" s="1">
        <f t="shared" si="46"/>
        <v>109627.92228935329</v>
      </c>
      <c r="AL127" s="37"/>
      <c r="AM127" s="37"/>
      <c r="AN127" s="1">
        <v>6730.0579268292677</v>
      </c>
      <c r="AO127" s="1">
        <v>7909.3335007218629</v>
      </c>
      <c r="AP127" s="1">
        <v>7661.9754058309354</v>
      </c>
      <c r="AQ127" s="1">
        <v>8235.6893273542591</v>
      </c>
      <c r="AR127" s="1">
        <v>9577.4750728639374</v>
      </c>
      <c r="AS127" s="1">
        <v>8525.5516789209942</v>
      </c>
      <c r="AT127" s="1">
        <v>9659.6934773134471</v>
      </c>
      <c r="AU127" s="1">
        <v>10068.485922952555</v>
      </c>
      <c r="AV127" s="1">
        <v>9555.6826104049269</v>
      </c>
      <c r="AW127" s="1">
        <v>7824.6747973876782</v>
      </c>
      <c r="AX127" s="1">
        <v>6366.1189337584128</v>
      </c>
      <c r="AY127" s="1">
        <v>4987.6687854710563</v>
      </c>
      <c r="AZ127" s="1">
        <v>4364.977563103771</v>
      </c>
      <c r="BA127" s="1">
        <v>3019.9171683120635</v>
      </c>
      <c r="BB127" s="1">
        <v>2083.0508474576272</v>
      </c>
      <c r="BC127" s="1">
        <v>1898.5168055929014</v>
      </c>
      <c r="BD127" s="1">
        <f t="shared" si="47"/>
        <v>108468.86982427569</v>
      </c>
      <c r="BE127" s="1"/>
      <c r="BF127" s="25">
        <f t="shared" si="66"/>
        <v>0.28011124969244289</v>
      </c>
      <c r="BG127" s="25">
        <f t="shared" si="67"/>
        <v>9.8457087275955313E-2</v>
      </c>
      <c r="BH127" s="25">
        <f t="shared" si="68"/>
        <v>0.10105850862451132</v>
      </c>
      <c r="BI127" s="25">
        <f t="shared" si="69"/>
        <v>0.31830023588252537</v>
      </c>
      <c r="BJ127" s="25">
        <f t="shared" si="70"/>
        <v>0.63934867192458888</v>
      </c>
      <c r="BK127" s="25">
        <f t="shared" si="71"/>
        <v>0.78384220537953264</v>
      </c>
      <c r="BL127" s="25">
        <f t="shared" si="72"/>
        <v>1.6507559940967886</v>
      </c>
      <c r="BM127" s="25">
        <f t="shared" si="73"/>
        <v>2.6553645609962802</v>
      </c>
      <c r="BN127" s="25">
        <f t="shared" si="74"/>
        <v>3.8021138363789806</v>
      </c>
      <c r="BO127" s="25">
        <f t="shared" si="75"/>
        <v>4.6299128464120427</v>
      </c>
      <c r="BP127" s="25">
        <f t="shared" si="76"/>
        <v>6.6471200281462401</v>
      </c>
      <c r="BQ127" s="25">
        <f t="shared" si="77"/>
        <v>7.9065676077455995</v>
      </c>
      <c r="BR127" s="25">
        <f t="shared" si="78"/>
        <v>10.602077814832832</v>
      </c>
      <c r="BS127" s="25">
        <f t="shared" si="79"/>
        <v>11.029453285053666</v>
      </c>
      <c r="BT127" s="25">
        <f t="shared" si="80"/>
        <v>11.456816322829184</v>
      </c>
      <c r="BU127" s="25">
        <f t="shared" si="81"/>
        <v>29.976070202869238</v>
      </c>
      <c r="BV127" s="26">
        <f t="shared" si="84"/>
        <v>92.577370458140408</v>
      </c>
      <c r="BW127">
        <v>85</v>
      </c>
      <c r="BX127" s="1">
        <f t="shared" si="82"/>
        <v>-7.5773704581404075</v>
      </c>
      <c r="BY127" s="29">
        <f t="shared" si="64"/>
        <v>-8.1849056855277347</v>
      </c>
      <c r="BZ127" s="55">
        <f t="shared" si="65"/>
        <v>-6.9857558859201516</v>
      </c>
    </row>
    <row r="128" spans="1:78" x14ac:dyDescent="0.3">
      <c r="A128" t="s">
        <v>35</v>
      </c>
      <c r="B128" s="1">
        <v>9166</v>
      </c>
      <c r="C128" s="1">
        <v>9627</v>
      </c>
      <c r="D128" s="1">
        <v>7663</v>
      </c>
      <c r="E128" s="1">
        <v>8591</v>
      </c>
      <c r="F128" s="1">
        <v>10758</v>
      </c>
      <c r="G128" s="1">
        <v>10520</v>
      </c>
      <c r="H128" s="1">
        <v>11778</v>
      </c>
      <c r="I128" s="1">
        <v>11585</v>
      </c>
      <c r="J128" s="1">
        <v>10360</v>
      </c>
      <c r="K128" s="1">
        <v>9407</v>
      </c>
      <c r="L128" s="1">
        <v>8875</v>
      </c>
      <c r="M128" s="1">
        <v>8288</v>
      </c>
      <c r="N128" s="1">
        <v>7088</v>
      </c>
      <c r="O128" s="1">
        <v>5445</v>
      </c>
      <c r="P128" s="1">
        <v>3913</v>
      </c>
      <c r="Q128" s="1">
        <v>5043</v>
      </c>
      <c r="R128" s="1">
        <v>138107</v>
      </c>
      <c r="S128" s="7">
        <v>1.086200712910701E-2</v>
      </c>
      <c r="T128" s="11">
        <v>0.38201474129538948</v>
      </c>
      <c r="U128" s="6">
        <v>0.37307001795332134</v>
      </c>
      <c r="V128" s="6">
        <v>0.3936800526662278</v>
      </c>
      <c r="W128" s="6">
        <v>0.42609095084979332</v>
      </c>
      <c r="X128" s="6">
        <v>0.41955270359535718</v>
      </c>
      <c r="Y128" s="6">
        <v>0.40464331619537275</v>
      </c>
      <c r="Z128" s="6">
        <v>0.40015754233950374</v>
      </c>
      <c r="AA128" s="6">
        <v>0.40706965433385445</v>
      </c>
      <c r="AB128" s="6">
        <v>0.39838556505223172</v>
      </c>
      <c r="AC128" s="6">
        <v>0.38439277517213849</v>
      </c>
      <c r="AD128" s="6">
        <v>0.36468855218855217</v>
      </c>
      <c r="AE128" s="6">
        <v>0.36243861540304229</v>
      </c>
      <c r="AF128" s="6">
        <v>0.3546311536734999</v>
      </c>
      <c r="AG128" s="6">
        <v>0.32270682573831411</v>
      </c>
      <c r="AH128" s="6">
        <v>0.30334728033472802</v>
      </c>
      <c r="AI128" s="6">
        <v>0.27805397727272729</v>
      </c>
      <c r="AJ128" s="6">
        <v>0.26275449101796405</v>
      </c>
      <c r="AK128" s="1">
        <f t="shared" si="46"/>
        <v>52758.909876082354</v>
      </c>
      <c r="AL128" s="37"/>
      <c r="AM128" s="37"/>
      <c r="AN128" s="1">
        <v>3419.5597845601433</v>
      </c>
      <c r="AO128" s="1">
        <v>3789.9578670177748</v>
      </c>
      <c r="AP128" s="1">
        <v>3265.134956361966</v>
      </c>
      <c r="AQ128" s="1">
        <v>3604.3772765877134</v>
      </c>
      <c r="AR128" s="1">
        <v>4353.1527956298196</v>
      </c>
      <c r="AS128" s="1">
        <v>4209.6573454115796</v>
      </c>
      <c r="AT128" s="1">
        <v>4794.4663887441375</v>
      </c>
      <c r="AU128" s="1">
        <v>4615.2967711301044</v>
      </c>
      <c r="AV128" s="1">
        <v>3982.3091507833547</v>
      </c>
      <c r="AW128" s="1">
        <v>3430.6252104377104</v>
      </c>
      <c r="AX128" s="1">
        <v>3216.6427117020003</v>
      </c>
      <c r="AY128" s="1">
        <v>2939.1830016459671</v>
      </c>
      <c r="AZ128" s="1">
        <v>2287.3459808331704</v>
      </c>
      <c r="BA128" s="1">
        <v>1651.7259414225941</v>
      </c>
      <c r="BB128" s="1">
        <v>1088.025213068182</v>
      </c>
      <c r="BC128" s="1">
        <v>1325.0708982035928</v>
      </c>
      <c r="BD128" s="1">
        <f t="shared" si="47"/>
        <v>51972.531293539803</v>
      </c>
      <c r="BE128" s="1"/>
      <c r="BF128" s="25">
        <f t="shared" si="66"/>
        <v>0.1423252481724831</v>
      </c>
      <c r="BG128" s="25">
        <f t="shared" si="67"/>
        <v>4.7178211975902433E-2</v>
      </c>
      <c r="BH128" s="25">
        <f t="shared" si="68"/>
        <v>4.3065874225670944E-2</v>
      </c>
      <c r="BI128" s="25">
        <f t="shared" si="69"/>
        <v>0.13930517431454023</v>
      </c>
      <c r="BJ128" s="25">
        <f t="shared" si="70"/>
        <v>0.29059667995966765</v>
      </c>
      <c r="BK128" s="25">
        <f t="shared" si="71"/>
        <v>0.38703736975495967</v>
      </c>
      <c r="BL128" s="25">
        <f t="shared" si="72"/>
        <v>0.81933180885115897</v>
      </c>
      <c r="BM128" s="25">
        <f t="shared" si="73"/>
        <v>1.2171934865203256</v>
      </c>
      <c r="BN128" s="25">
        <f t="shared" si="74"/>
        <v>1.5845223559900556</v>
      </c>
      <c r="BO128" s="25">
        <f t="shared" si="75"/>
        <v>2.0299240727976819</v>
      </c>
      <c r="BP128" s="25">
        <f t="shared" si="76"/>
        <v>3.3586256265121168</v>
      </c>
      <c r="BQ128" s="25">
        <f t="shared" si="77"/>
        <v>4.6592606914365726</v>
      </c>
      <c r="BR128" s="25">
        <f t="shared" si="78"/>
        <v>5.5557261698716962</v>
      </c>
      <c r="BS128" s="25">
        <f t="shared" si="79"/>
        <v>6.0324946332267313</v>
      </c>
      <c r="BT128" s="25">
        <f t="shared" si="80"/>
        <v>5.9841578211800286</v>
      </c>
      <c r="BU128" s="25">
        <f t="shared" si="81"/>
        <v>20.921815467377609</v>
      </c>
      <c r="BV128" s="26">
        <f t="shared" si="84"/>
        <v>53.212560692167202</v>
      </c>
      <c r="BW128">
        <v>86</v>
      </c>
      <c r="BX128" s="1">
        <f t="shared" si="82"/>
        <v>32.787439307832798</v>
      </c>
      <c r="BY128" s="29">
        <f t="shared" si="64"/>
        <v>61.615977283083566</v>
      </c>
      <c r="BZ128" s="55">
        <f t="shared" si="65"/>
        <v>63.086092772064546</v>
      </c>
    </row>
    <row r="129" spans="1:78" x14ac:dyDescent="0.3">
      <c r="A129" t="s">
        <v>36</v>
      </c>
      <c r="B129" s="1">
        <v>21987</v>
      </c>
      <c r="C129" s="1">
        <v>22527</v>
      </c>
      <c r="D129" s="1">
        <v>19006</v>
      </c>
      <c r="E129" s="1">
        <v>21305</v>
      </c>
      <c r="F129" s="1">
        <v>25588</v>
      </c>
      <c r="G129" s="1">
        <v>23964</v>
      </c>
      <c r="H129" s="1">
        <v>25836</v>
      </c>
      <c r="I129" s="1">
        <v>25985</v>
      </c>
      <c r="J129" s="1">
        <v>23711</v>
      </c>
      <c r="K129" s="1">
        <v>20420</v>
      </c>
      <c r="L129" s="1">
        <v>17860</v>
      </c>
      <c r="M129" s="1">
        <v>14401</v>
      </c>
      <c r="N129" s="1">
        <v>12027</v>
      </c>
      <c r="O129" s="1">
        <v>9288</v>
      </c>
      <c r="P129" s="1">
        <v>6322</v>
      </c>
      <c r="Q129" s="1">
        <v>6151</v>
      </c>
      <c r="R129" s="1">
        <v>296378</v>
      </c>
      <c r="S129" s="7">
        <v>0.10288803962356119</v>
      </c>
      <c r="T129" s="11">
        <v>0.53899281432223545</v>
      </c>
      <c r="U129" s="6">
        <v>0.47389396155980429</v>
      </c>
      <c r="V129" s="6">
        <v>0.53619825505847407</v>
      </c>
      <c r="W129" s="6">
        <v>0.57083011347460044</v>
      </c>
      <c r="X129" s="6">
        <v>0.56713906111603185</v>
      </c>
      <c r="Y129" s="6">
        <v>0.54714929314898242</v>
      </c>
      <c r="Z129" s="6">
        <v>0.55163774363509077</v>
      </c>
      <c r="AA129" s="6">
        <v>0.55623413705583757</v>
      </c>
      <c r="AB129" s="6">
        <v>0.55567212516535147</v>
      </c>
      <c r="AC129" s="6">
        <v>0.55261118859445224</v>
      </c>
      <c r="AD129" s="6">
        <v>0.52700408676516819</v>
      </c>
      <c r="AE129" s="6">
        <v>0.52519777322004102</v>
      </c>
      <c r="AF129" s="6">
        <v>0.51471389645776566</v>
      </c>
      <c r="AG129" s="6">
        <v>0.50675000000000003</v>
      </c>
      <c r="AH129" s="6">
        <v>0.51397186355752555</v>
      </c>
      <c r="AI129" s="6">
        <v>0.48062730627306272</v>
      </c>
      <c r="AJ129" s="6">
        <v>0.41754478398314016</v>
      </c>
      <c r="AK129" s="1">
        <f t="shared" si="46"/>
        <v>159745.6123231955</v>
      </c>
      <c r="AL129" s="37"/>
      <c r="AM129" s="37"/>
      <c r="AN129" s="1">
        <v>10419.506532815416</v>
      </c>
      <c r="AO129" s="1">
        <v>12078.938091702246</v>
      </c>
      <c r="AP129" s="1">
        <v>10849.197136698256</v>
      </c>
      <c r="AQ129" s="1">
        <v>12082.897697077058</v>
      </c>
      <c r="AR129" s="1">
        <v>14000.456113096163</v>
      </c>
      <c r="AS129" s="1">
        <v>13219.446888471315</v>
      </c>
      <c r="AT129" s="1">
        <v>14370.865164974619</v>
      </c>
      <c r="AU129" s="1">
        <v>14439.140172421658</v>
      </c>
      <c r="AV129" s="1">
        <v>13102.963892763057</v>
      </c>
      <c r="AW129" s="1">
        <v>10761.423451744735</v>
      </c>
      <c r="AX129" s="1">
        <v>9380.0322297099319</v>
      </c>
      <c r="AY129" s="1">
        <v>7412.3948228882837</v>
      </c>
      <c r="AZ129" s="1">
        <v>6094.6822500000007</v>
      </c>
      <c r="BA129" s="1">
        <v>4773.7706687222972</v>
      </c>
      <c r="BB129" s="1">
        <v>3038.5258302583024</v>
      </c>
      <c r="BC129" s="1">
        <v>2568.317966280295</v>
      </c>
      <c r="BD129" s="1">
        <f t="shared" si="47"/>
        <v>158592.55890962365</v>
      </c>
      <c r="BE129" s="1"/>
      <c r="BF129" s="25">
        <f t="shared" si="66"/>
        <v>0.43366952080017968</v>
      </c>
      <c r="BG129" s="25">
        <f t="shared" si="67"/>
        <v>0.15036122345669822</v>
      </c>
      <c r="BH129" s="25">
        <f t="shared" si="68"/>
        <v>0.14309673737319184</v>
      </c>
      <c r="BI129" s="25">
        <f t="shared" si="69"/>
        <v>0.46699056196181044</v>
      </c>
      <c r="BJ129" s="25">
        <f t="shared" si="70"/>
        <v>0.93460676787435037</v>
      </c>
      <c r="BK129" s="25">
        <f t="shared" si="71"/>
        <v>1.2154005738510028</v>
      </c>
      <c r="BL129" s="25">
        <f t="shared" si="72"/>
        <v>2.4558534768368623</v>
      </c>
      <c r="BM129" s="25">
        <f t="shared" si="73"/>
        <v>3.8080384080094873</v>
      </c>
      <c r="BN129" s="25">
        <f t="shared" si="74"/>
        <v>5.2135428043625138</v>
      </c>
      <c r="BO129" s="25">
        <f t="shared" si="75"/>
        <v>6.3676068303243758</v>
      </c>
      <c r="BP129" s="25">
        <f t="shared" si="76"/>
        <v>9.7940677432414809</v>
      </c>
      <c r="BQ129" s="25">
        <f t="shared" si="77"/>
        <v>11.750299252666721</v>
      </c>
      <c r="BR129" s="25">
        <f t="shared" si="78"/>
        <v>14.803351113959506</v>
      </c>
      <c r="BS129" s="25">
        <f t="shared" si="79"/>
        <v>17.434941970167031</v>
      </c>
      <c r="BT129" s="25">
        <f t="shared" si="80"/>
        <v>16.711945544646408</v>
      </c>
      <c r="BU129" s="25">
        <f t="shared" si="81"/>
        <v>40.551697743052273</v>
      </c>
      <c r="BV129" s="26">
        <f t="shared" si="84"/>
        <v>132.23547027258388</v>
      </c>
      <c r="BW129">
        <v>149</v>
      </c>
      <c r="BX129" s="1">
        <f t="shared" si="82"/>
        <v>16.764529727416118</v>
      </c>
      <c r="BY129" s="29">
        <f t="shared" si="64"/>
        <v>12.677785841316643</v>
      </c>
      <c r="BZ129" s="55">
        <f t="shared" si="65"/>
        <v>10.570817346461782</v>
      </c>
    </row>
    <row r="130" spans="1:78" x14ac:dyDescent="0.3">
      <c r="A130" t="s">
        <v>37</v>
      </c>
      <c r="B130" s="1">
        <v>4188</v>
      </c>
      <c r="C130" s="1">
        <v>4531</v>
      </c>
      <c r="D130" s="1">
        <v>4024</v>
      </c>
      <c r="E130" s="1">
        <v>4481</v>
      </c>
      <c r="F130" s="1">
        <v>5442</v>
      </c>
      <c r="G130" s="1">
        <v>5600</v>
      </c>
      <c r="H130" s="1">
        <v>6431</v>
      </c>
      <c r="I130" s="1">
        <v>6842</v>
      </c>
      <c r="J130" s="1">
        <v>6741</v>
      </c>
      <c r="K130" s="1">
        <v>6172</v>
      </c>
      <c r="L130" s="1">
        <v>5803</v>
      </c>
      <c r="M130" s="1">
        <v>6014</v>
      </c>
      <c r="N130" s="1">
        <v>5321</v>
      </c>
      <c r="O130" s="1">
        <v>4380</v>
      </c>
      <c r="P130" s="1">
        <v>3502</v>
      </c>
      <c r="Q130" s="1">
        <v>5453</v>
      </c>
      <c r="R130" s="1">
        <v>84925</v>
      </c>
      <c r="S130" s="7">
        <v>1.9740396969296636E-2</v>
      </c>
      <c r="T130" s="11">
        <v>0.17308869970341376</v>
      </c>
      <c r="U130" s="6">
        <v>0.17193775100401607</v>
      </c>
      <c r="V130" s="6">
        <v>0.19953650057937428</v>
      </c>
      <c r="W130" s="6">
        <v>0.21039165518598701</v>
      </c>
      <c r="X130" s="6">
        <v>0.21882710191687227</v>
      </c>
      <c r="Y130" s="6">
        <v>0.20175576109108009</v>
      </c>
      <c r="Z130" s="6">
        <v>0.19165824794342617</v>
      </c>
      <c r="AA130" s="6">
        <v>0.19326500732064422</v>
      </c>
      <c r="AB130" s="6">
        <v>0.18420633657060978</v>
      </c>
      <c r="AC130" s="6">
        <v>0.17992614971466936</v>
      </c>
      <c r="AD130" s="6">
        <v>0.16062340966921121</v>
      </c>
      <c r="AE130" s="6">
        <v>0.16416346489696124</v>
      </c>
      <c r="AF130" s="6">
        <v>0.15789473684210525</v>
      </c>
      <c r="AG130" s="6">
        <v>0.1440536013400335</v>
      </c>
      <c r="AH130" s="6">
        <v>0.11862284820031299</v>
      </c>
      <c r="AI130" s="6">
        <v>9.5437129919888536E-2</v>
      </c>
      <c r="AJ130" s="6">
        <v>9.8719211822660094E-2</v>
      </c>
      <c r="AK130" s="1">
        <f t="shared" si="46"/>
        <v>14699.557822312414</v>
      </c>
      <c r="AL130" s="37"/>
      <c r="AM130" s="37"/>
      <c r="AN130" s="1">
        <v>720.07530120481931</v>
      </c>
      <c r="AO130" s="1">
        <v>904.09988412514485</v>
      </c>
      <c r="AP130" s="1">
        <v>846.61602046841176</v>
      </c>
      <c r="AQ130" s="1">
        <v>980.56424368950468</v>
      </c>
      <c r="AR130" s="1">
        <v>1097.9548518576578</v>
      </c>
      <c r="AS130" s="1">
        <v>1073.2861884831866</v>
      </c>
      <c r="AT130" s="1">
        <v>1242.887262079063</v>
      </c>
      <c r="AU130" s="1">
        <v>1260.3397548161122</v>
      </c>
      <c r="AV130" s="1">
        <v>1212.8821752265862</v>
      </c>
      <c r="AW130" s="1">
        <v>991.36768447837153</v>
      </c>
      <c r="AX130" s="1">
        <v>952.64058679706602</v>
      </c>
      <c r="AY130" s="1">
        <v>949.57894736842104</v>
      </c>
      <c r="AZ130" s="1">
        <v>766.50921273031827</v>
      </c>
      <c r="BA130" s="1">
        <v>519.56807511737088</v>
      </c>
      <c r="BB130" s="1">
        <v>334.22082897944966</v>
      </c>
      <c r="BC130" s="1">
        <v>538.31586206896554</v>
      </c>
      <c r="BD130" s="1">
        <f t="shared" si="47"/>
        <v>14390.906879490449</v>
      </c>
      <c r="BE130" s="1"/>
      <c r="BF130" s="25">
        <f t="shared" si="66"/>
        <v>2.9970201547458546E-2</v>
      </c>
      <c r="BG130" s="25">
        <f t="shared" si="67"/>
        <v>1.1254430122255729E-2</v>
      </c>
      <c r="BH130" s="25">
        <f t="shared" si="68"/>
        <v>1.116653968127398E-2</v>
      </c>
      <c r="BI130" s="25">
        <f t="shared" si="69"/>
        <v>3.7897717805803512E-2</v>
      </c>
      <c r="BJ130" s="25">
        <f t="shared" si="70"/>
        <v>7.3294471771299677E-2</v>
      </c>
      <c r="BK130" s="25">
        <f t="shared" si="71"/>
        <v>9.8678307828934345E-2</v>
      </c>
      <c r="BL130" s="25">
        <f t="shared" si="72"/>
        <v>0.2123984164385907</v>
      </c>
      <c r="BM130" s="25">
        <f t="shared" si="73"/>
        <v>0.33238975009382993</v>
      </c>
      <c r="BN130" s="25">
        <f t="shared" si="74"/>
        <v>0.48259410534471731</v>
      </c>
      <c r="BO130" s="25">
        <f t="shared" si="75"/>
        <v>0.58659894458700812</v>
      </c>
      <c r="BP130" s="25">
        <f t="shared" si="76"/>
        <v>0.99469023277975543</v>
      </c>
      <c r="BQ130" s="25">
        <f t="shared" si="77"/>
        <v>1.5052944510129982</v>
      </c>
      <c r="BR130" s="25">
        <f t="shared" si="78"/>
        <v>1.8617713840834902</v>
      </c>
      <c r="BS130" s="25">
        <f t="shared" si="79"/>
        <v>1.8975857593191205</v>
      </c>
      <c r="BT130" s="25">
        <f t="shared" si="80"/>
        <v>1.8382204416923866</v>
      </c>
      <c r="BU130" s="25">
        <f t="shared" si="81"/>
        <v>8.49957926374951</v>
      </c>
      <c r="BV130" s="26">
        <f t="shared" si="84"/>
        <v>18.473384417858433</v>
      </c>
      <c r="BW130">
        <v>19</v>
      </c>
      <c r="BX130" s="1">
        <f t="shared" si="82"/>
        <v>0.52661558214156656</v>
      </c>
      <c r="BY130" s="29">
        <f t="shared" si="64"/>
        <v>2.850671919285571</v>
      </c>
      <c r="BZ130" s="55">
        <f t="shared" si="65"/>
        <v>3.6593634199112604</v>
      </c>
    </row>
    <row r="131" spans="1:78" x14ac:dyDescent="0.3">
      <c r="A131" t="s">
        <v>38</v>
      </c>
      <c r="B131" s="1">
        <v>5288</v>
      </c>
      <c r="C131" s="1">
        <v>5699</v>
      </c>
      <c r="D131" s="1">
        <v>4461</v>
      </c>
      <c r="E131" s="1">
        <v>4801</v>
      </c>
      <c r="F131" s="1">
        <v>5704</v>
      </c>
      <c r="G131" s="1">
        <v>5728</v>
      </c>
      <c r="H131" s="1">
        <v>7050</v>
      </c>
      <c r="I131" s="1">
        <v>7430</v>
      </c>
      <c r="J131" s="1">
        <v>6909</v>
      </c>
      <c r="K131" s="1">
        <v>5795</v>
      </c>
      <c r="L131" s="1">
        <v>5301</v>
      </c>
      <c r="M131" s="1">
        <v>5309</v>
      </c>
      <c r="N131" s="1">
        <v>4931</v>
      </c>
      <c r="O131" s="1">
        <v>4018</v>
      </c>
      <c r="P131" s="1">
        <v>3009</v>
      </c>
      <c r="Q131" s="1">
        <v>4571</v>
      </c>
      <c r="R131" s="1">
        <v>86004</v>
      </c>
      <c r="S131" s="7">
        <v>4.4380080351302809E-3</v>
      </c>
      <c r="T131" s="11">
        <v>0.29059609455292906</v>
      </c>
      <c r="U131" s="6">
        <v>0.31952662721893493</v>
      </c>
      <c r="V131" s="6">
        <v>0.33988251974883532</v>
      </c>
      <c r="W131" s="6">
        <v>0.35993572576325655</v>
      </c>
      <c r="X131" s="6">
        <v>0.34159037874708309</v>
      </c>
      <c r="Y131" s="6">
        <v>0.33056478405315615</v>
      </c>
      <c r="Z131" s="6">
        <v>0.31618855048654115</v>
      </c>
      <c r="AA131" s="6">
        <v>0.31108430505294199</v>
      </c>
      <c r="AB131" s="6">
        <v>0.3119149611296208</v>
      </c>
      <c r="AC131" s="6">
        <v>0.29187424841092596</v>
      </c>
      <c r="AD131" s="6">
        <v>0.26661031276415892</v>
      </c>
      <c r="AE131" s="6">
        <v>0.26237360298030865</v>
      </c>
      <c r="AF131" s="6">
        <v>0.24045881126173096</v>
      </c>
      <c r="AG131" s="6">
        <v>0.22048066875653083</v>
      </c>
      <c r="AH131" s="6">
        <v>0.21013513513513513</v>
      </c>
      <c r="AI131" s="6">
        <v>0.19379844961240311</v>
      </c>
      <c r="AJ131" s="6">
        <v>0.16612977450529223</v>
      </c>
      <c r="AK131" s="1">
        <f t="shared" si="46"/>
        <v>24992.42651593011</v>
      </c>
      <c r="AL131" s="37"/>
      <c r="AM131" s="37"/>
      <c r="AN131" s="1">
        <v>1689.656804733728</v>
      </c>
      <c r="AO131" s="1">
        <v>1936.9904800486124</v>
      </c>
      <c r="AP131" s="1">
        <v>1605.6732726298874</v>
      </c>
      <c r="AQ131" s="1">
        <v>1639.9754083647458</v>
      </c>
      <c r="AR131" s="1">
        <v>1885.5415282392028</v>
      </c>
      <c r="AS131" s="1">
        <v>1811.1280171869078</v>
      </c>
      <c r="AT131" s="1">
        <v>2193.1443506232408</v>
      </c>
      <c r="AU131" s="1">
        <v>2317.5281611930827</v>
      </c>
      <c r="AV131" s="1">
        <v>2016.5591822710874</v>
      </c>
      <c r="AW131" s="1">
        <v>1545.0067624683008</v>
      </c>
      <c r="AX131" s="1">
        <v>1390.8424693986162</v>
      </c>
      <c r="AY131" s="1">
        <v>1276.5958289885298</v>
      </c>
      <c r="AZ131" s="1">
        <v>1087.1901776384534</v>
      </c>
      <c r="BA131" s="1">
        <v>844.32297297297293</v>
      </c>
      <c r="BB131" s="1">
        <v>583.13953488372101</v>
      </c>
      <c r="BC131" s="1">
        <v>759.37919926369079</v>
      </c>
      <c r="BD131" s="1">
        <f t="shared" si="47"/>
        <v>24582.674150904779</v>
      </c>
      <c r="BE131" s="1"/>
      <c r="BF131" s="25">
        <f t="shared" si="66"/>
        <v>7.0325082528418376E-2</v>
      </c>
      <c r="BG131" s="25">
        <f t="shared" si="67"/>
        <v>2.4112074769566262E-2</v>
      </c>
      <c r="BH131" s="25">
        <f t="shared" si="68"/>
        <v>2.1178212885769123E-2</v>
      </c>
      <c r="BI131" s="25">
        <f t="shared" si="69"/>
        <v>6.3383226172730706E-2</v>
      </c>
      <c r="BJ131" s="25">
        <f t="shared" si="70"/>
        <v>0.12587017588320484</v>
      </c>
      <c r="BK131" s="25">
        <f t="shared" si="71"/>
        <v>0.16651574381121073</v>
      </c>
      <c r="BL131" s="25">
        <f t="shared" si="72"/>
        <v>0.37478893002283076</v>
      </c>
      <c r="BM131" s="25">
        <f t="shared" si="73"/>
        <v>0.61120233920318945</v>
      </c>
      <c r="BN131" s="25">
        <f t="shared" si="74"/>
        <v>0.80236942575315218</v>
      </c>
      <c r="BO131" s="25">
        <f t="shared" si="75"/>
        <v>0.9141909207183444</v>
      </c>
      <c r="BP131" s="25">
        <f t="shared" si="76"/>
        <v>1.4522343880995983</v>
      </c>
      <c r="BQ131" s="25">
        <f t="shared" si="77"/>
        <v>2.0236891549546989</v>
      </c>
      <c r="BR131" s="25">
        <f t="shared" si="78"/>
        <v>2.6406721904542327</v>
      </c>
      <c r="BS131" s="25">
        <f t="shared" si="79"/>
        <v>3.0836676202970388</v>
      </c>
      <c r="BT131" s="25">
        <f t="shared" si="80"/>
        <v>3.2072777051491221</v>
      </c>
      <c r="BU131" s="25">
        <f t="shared" si="81"/>
        <v>11.9899935152895</v>
      </c>
      <c r="BV131" s="26">
        <f t="shared" si="84"/>
        <v>27.57147070599261</v>
      </c>
      <c r="BW131">
        <v>44</v>
      </c>
      <c r="BX131" s="1">
        <f t="shared" si="82"/>
        <v>16.42852929400739</v>
      </c>
      <c r="BY131" s="29">
        <f t="shared" si="64"/>
        <v>59.585248350341637</v>
      </c>
      <c r="BZ131" s="55">
        <f t="shared" si="65"/>
        <v>66.82970775741552</v>
      </c>
    </row>
    <row r="132" spans="1:78" x14ac:dyDescent="0.3">
      <c r="A132" t="s">
        <v>39</v>
      </c>
      <c r="B132" s="1">
        <v>20624</v>
      </c>
      <c r="C132" s="1">
        <v>21447</v>
      </c>
      <c r="D132" s="1">
        <v>17552</v>
      </c>
      <c r="E132" s="1">
        <v>19080</v>
      </c>
      <c r="F132" s="1">
        <v>22856</v>
      </c>
      <c r="G132" s="1">
        <v>22362</v>
      </c>
      <c r="H132" s="1">
        <v>24985</v>
      </c>
      <c r="I132" s="1">
        <v>24814</v>
      </c>
      <c r="J132" s="1">
        <v>23132</v>
      </c>
      <c r="K132" s="1">
        <v>19803</v>
      </c>
      <c r="L132" s="1">
        <v>17348</v>
      </c>
      <c r="M132" s="1">
        <v>14438</v>
      </c>
      <c r="N132" s="1">
        <v>12554</v>
      </c>
      <c r="O132" s="1">
        <v>9710</v>
      </c>
      <c r="P132" s="1">
        <v>6992</v>
      </c>
      <c r="Q132" s="1">
        <v>7980</v>
      </c>
      <c r="R132" s="1">
        <v>285677</v>
      </c>
      <c r="S132" s="7">
        <v>7.1231171324541265E-2</v>
      </c>
      <c r="T132" s="11">
        <v>0.49965314364352914</v>
      </c>
      <c r="U132" s="6">
        <v>0.45923810550137401</v>
      </c>
      <c r="V132" s="6">
        <v>0.51374271993460718</v>
      </c>
      <c r="W132" s="6">
        <v>0.55462109689541017</v>
      </c>
      <c r="X132" s="6">
        <v>0.54281083584163003</v>
      </c>
      <c r="Y132" s="6">
        <v>0.52115611482500979</v>
      </c>
      <c r="Z132" s="6">
        <v>0.51258303283355477</v>
      </c>
      <c r="AA132" s="6">
        <v>0.51366427224206423</v>
      </c>
      <c r="AB132" s="6">
        <v>0.51541932182892225</v>
      </c>
      <c r="AC132" s="6">
        <v>0.51189348489632669</v>
      </c>
      <c r="AD132" s="6">
        <v>0.49580823449046763</v>
      </c>
      <c r="AE132" s="6">
        <v>0.47477351916376309</v>
      </c>
      <c r="AF132" s="6">
        <v>0.44994831150930392</v>
      </c>
      <c r="AG132" s="6">
        <v>0.42215501792114696</v>
      </c>
      <c r="AH132" s="6">
        <v>0.43057345360824745</v>
      </c>
      <c r="AI132" s="6">
        <v>0.38071637756251409</v>
      </c>
      <c r="AJ132" s="6">
        <v>0.35228848821081832</v>
      </c>
      <c r="AK132" s="1">
        <f t="shared" si="46"/>
        <v>142739.41111665248</v>
      </c>
      <c r="AL132" s="37"/>
      <c r="AM132" s="37"/>
      <c r="AN132" s="1">
        <v>9471.3266878603372</v>
      </c>
      <c r="AO132" s="1">
        <v>11018.24011443752</v>
      </c>
      <c r="AP132" s="1">
        <v>9734.7094927082398</v>
      </c>
      <c r="AQ132" s="1">
        <v>10356.830747858301</v>
      </c>
      <c r="AR132" s="1">
        <v>11911.544160440424</v>
      </c>
      <c r="AS132" s="1">
        <v>11462.381780223952</v>
      </c>
      <c r="AT132" s="1">
        <v>12833.901841967974</v>
      </c>
      <c r="AU132" s="1">
        <v>12789.615051862876</v>
      </c>
      <c r="AV132" s="1">
        <v>11841.12009262183</v>
      </c>
      <c r="AW132" s="1">
        <v>9818.4904676147307</v>
      </c>
      <c r="AX132" s="1">
        <v>8236.3710104529619</v>
      </c>
      <c r="AY132" s="1">
        <v>6496.3537215713304</v>
      </c>
      <c r="AZ132" s="1">
        <v>5299.7340949820791</v>
      </c>
      <c r="BA132" s="1">
        <v>4180.868234536083</v>
      </c>
      <c r="BB132" s="1">
        <v>2661.9689119170985</v>
      </c>
      <c r="BC132" s="1">
        <v>2811.2621359223303</v>
      </c>
      <c r="BD132" s="1">
        <f t="shared" si="47"/>
        <v>140924.71854697805</v>
      </c>
      <c r="BE132" s="1"/>
      <c r="BF132" s="25">
        <f t="shared" si="66"/>
        <v>0.39420539668844501</v>
      </c>
      <c r="BG132" s="25">
        <f t="shared" si="67"/>
        <v>0.1371574265360789</v>
      </c>
      <c r="BH132" s="25">
        <f t="shared" si="68"/>
        <v>0.12839707400748021</v>
      </c>
      <c r="BI132" s="25">
        <f t="shared" si="69"/>
        <v>0.40027999345353232</v>
      </c>
      <c r="BJ132" s="25">
        <f t="shared" si="70"/>
        <v>0.79516050750434242</v>
      </c>
      <c r="BK132" s="25">
        <f t="shared" si="71"/>
        <v>1.0538553928101966</v>
      </c>
      <c r="BL132" s="25">
        <f t="shared" si="72"/>
        <v>2.1932000682045034</v>
      </c>
      <c r="BM132" s="25">
        <f t="shared" si="73"/>
        <v>3.3730086943938722</v>
      </c>
      <c r="BN132" s="25">
        <f t="shared" si="74"/>
        <v>4.7114673412614332</v>
      </c>
      <c r="BO132" s="25">
        <f t="shared" si="75"/>
        <v>5.8096670245721072</v>
      </c>
      <c r="BP132" s="25">
        <f t="shared" si="76"/>
        <v>8.5999252091419685</v>
      </c>
      <c r="BQ132" s="25">
        <f t="shared" si="77"/>
        <v>10.298169768821655</v>
      </c>
      <c r="BR132" s="25">
        <f t="shared" si="78"/>
        <v>12.872504488423845</v>
      </c>
      <c r="BS132" s="25">
        <f t="shared" si="79"/>
        <v>15.269521749682459</v>
      </c>
      <c r="BT132" s="25">
        <f t="shared" si="80"/>
        <v>14.640875866346814</v>
      </c>
      <c r="BU132" s="25">
        <f t="shared" si="81"/>
        <v>44.387592934031701</v>
      </c>
      <c r="BV132" s="26">
        <f t="shared" si="84"/>
        <v>125.06498893588044</v>
      </c>
      <c r="BW132">
        <v>143</v>
      </c>
      <c r="BX132" s="1">
        <f t="shared" si="82"/>
        <v>17.935011064119564</v>
      </c>
      <c r="BY132" s="29">
        <f t="shared" si="64"/>
        <v>14.340553033043216</v>
      </c>
      <c r="BZ132" s="55">
        <f t="shared" si="65"/>
        <v>12.726660907355885</v>
      </c>
    </row>
    <row r="133" spans="1:78" x14ac:dyDescent="0.3">
      <c r="A133" t="s">
        <v>40</v>
      </c>
      <c r="B133" s="1">
        <v>13580</v>
      </c>
      <c r="C133" s="1">
        <v>14154</v>
      </c>
      <c r="D133" s="1">
        <v>11910</v>
      </c>
      <c r="E133" s="1">
        <v>13581</v>
      </c>
      <c r="F133" s="1">
        <v>16527</v>
      </c>
      <c r="G133" s="1">
        <v>15849</v>
      </c>
      <c r="H133" s="1">
        <v>17168</v>
      </c>
      <c r="I133" s="1">
        <v>17019</v>
      </c>
      <c r="J133" s="1">
        <v>16019</v>
      </c>
      <c r="K133" s="1">
        <v>14100</v>
      </c>
      <c r="L133" s="1">
        <v>12977</v>
      </c>
      <c r="M133" s="1">
        <v>11216</v>
      </c>
      <c r="N133" s="1">
        <v>9860</v>
      </c>
      <c r="O133" s="1">
        <v>7615</v>
      </c>
      <c r="P133" s="1">
        <v>5620</v>
      </c>
      <c r="Q133" s="1">
        <v>5936</v>
      </c>
      <c r="R133" s="1">
        <v>203131</v>
      </c>
      <c r="S133" s="7">
        <v>3.448258301079643E-2</v>
      </c>
      <c r="T133" s="11">
        <v>0.45534222855978812</v>
      </c>
      <c r="U133" s="6">
        <v>0.4195657249591408</v>
      </c>
      <c r="V133" s="6">
        <v>0.46838111298482293</v>
      </c>
      <c r="W133" s="6">
        <v>0.49549876140414478</v>
      </c>
      <c r="X133" s="6">
        <v>0.49060794517070694</v>
      </c>
      <c r="Y133" s="6">
        <v>0.46550476084414499</v>
      </c>
      <c r="Z133" s="6">
        <v>0.46472243263716045</v>
      </c>
      <c r="AA133" s="6">
        <v>0.47437866120684752</v>
      </c>
      <c r="AB133" s="6">
        <v>0.47788177971534812</v>
      </c>
      <c r="AC133" s="6">
        <v>0.46286307053941911</v>
      </c>
      <c r="AD133" s="6">
        <v>0.44470662262073307</v>
      </c>
      <c r="AE133" s="6">
        <v>0.43510182676339482</v>
      </c>
      <c r="AF133" s="6">
        <v>0.42266031195840553</v>
      </c>
      <c r="AG133" s="6">
        <v>0.39676616915422885</v>
      </c>
      <c r="AH133" s="6">
        <v>0.39937238493723848</v>
      </c>
      <c r="AI133" s="6">
        <v>0.37324801950030467</v>
      </c>
      <c r="AJ133" s="6">
        <v>0.34403997144896503</v>
      </c>
      <c r="AK133" s="1">
        <f t="shared" si="46"/>
        <v>92494.122229578323</v>
      </c>
      <c r="AL133" s="37"/>
      <c r="AM133" s="37"/>
      <c r="AN133" s="1">
        <v>5697.7025449451321</v>
      </c>
      <c r="AO133" s="1">
        <v>6629.466273187184</v>
      </c>
      <c r="AP133" s="1">
        <v>5901.3902483233642</v>
      </c>
      <c r="AQ133" s="1">
        <v>6662.9465033633705</v>
      </c>
      <c r="AR133" s="1">
        <v>7693.3971824711844</v>
      </c>
      <c r="AS133" s="1">
        <v>7365.3858348663562</v>
      </c>
      <c r="AT133" s="1">
        <v>8144.1328555991586</v>
      </c>
      <c r="AU133" s="1">
        <v>8133.0700089755101</v>
      </c>
      <c r="AV133" s="1">
        <v>7414.6035269709546</v>
      </c>
      <c r="AW133" s="1">
        <v>6270.3633789523365</v>
      </c>
      <c r="AX133" s="1">
        <v>5646.3164059085748</v>
      </c>
      <c r="AY133" s="1">
        <v>4740.5580589254769</v>
      </c>
      <c r="AZ133" s="1">
        <v>3912.1144278606967</v>
      </c>
      <c r="BA133" s="1">
        <v>3041.2207112970709</v>
      </c>
      <c r="BB133" s="1">
        <v>2097.6538695917125</v>
      </c>
      <c r="BC133" s="1">
        <v>2042.2212705210563</v>
      </c>
      <c r="BD133" s="1">
        <f t="shared" si="47"/>
        <v>91392.543101759133</v>
      </c>
      <c r="BE133" s="1"/>
      <c r="BF133" s="25">
        <f t="shared" si="66"/>
        <v>0.2371436617028217</v>
      </c>
      <c r="BG133" s="25">
        <f t="shared" si="67"/>
        <v>8.2525024313694836E-2</v>
      </c>
      <c r="BH133" s="25">
        <f t="shared" si="68"/>
        <v>7.7837067560009507E-2</v>
      </c>
      <c r="BI133" s="25">
        <f t="shared" si="69"/>
        <v>0.25751547434518485</v>
      </c>
      <c r="BJ133" s="25">
        <f t="shared" si="70"/>
        <v>0.51357620184653485</v>
      </c>
      <c r="BK133" s="25">
        <f t="shared" si="71"/>
        <v>0.67717615160870059</v>
      </c>
      <c r="BL133" s="25">
        <f t="shared" si="72"/>
        <v>1.3917601174069496</v>
      </c>
      <c r="BM133" s="25">
        <f t="shared" si="73"/>
        <v>2.1449367898209486</v>
      </c>
      <c r="BN133" s="25">
        <f t="shared" si="74"/>
        <v>2.9501991443776134</v>
      </c>
      <c r="BO133" s="25">
        <f t="shared" si="75"/>
        <v>3.7102162980083628</v>
      </c>
      <c r="BP133" s="25">
        <f t="shared" si="76"/>
        <v>5.8955453483505194</v>
      </c>
      <c r="BQ133" s="25">
        <f t="shared" si="77"/>
        <v>7.5148419839986662</v>
      </c>
      <c r="BR133" s="25">
        <f t="shared" si="78"/>
        <v>9.502120225153444</v>
      </c>
      <c r="BS133" s="25">
        <f t="shared" si="79"/>
        <v>11.107258873440252</v>
      </c>
      <c r="BT133" s="25">
        <f t="shared" si="80"/>
        <v>11.537133201580664</v>
      </c>
      <c r="BU133" s="25">
        <f t="shared" si="81"/>
        <v>32.245049395711753</v>
      </c>
      <c r="BV133" s="26">
        <f t="shared" si="84"/>
        <v>89.84483495922612</v>
      </c>
      <c r="BW133">
        <v>101</v>
      </c>
      <c r="BX133" s="1">
        <f t="shared" si="82"/>
        <v>11.15516504077388</v>
      </c>
      <c r="BY133" s="29">
        <f t="shared" si="64"/>
        <v>12.416033760690173</v>
      </c>
      <c r="BZ133" s="55">
        <f t="shared" si="65"/>
        <v>12.205771567548341</v>
      </c>
    </row>
    <row r="134" spans="1:78" x14ac:dyDescent="0.3">
      <c r="A134" t="s">
        <v>41</v>
      </c>
      <c r="B134" s="1">
        <v>8904</v>
      </c>
      <c r="C134" s="1">
        <v>9193</v>
      </c>
      <c r="D134" s="1">
        <v>8041</v>
      </c>
      <c r="E134" s="1">
        <v>9068</v>
      </c>
      <c r="F134" s="1">
        <v>10840</v>
      </c>
      <c r="G134" s="1">
        <v>10815</v>
      </c>
      <c r="H134" s="1">
        <v>11479</v>
      </c>
      <c r="I134" s="1">
        <v>11711</v>
      </c>
      <c r="J134" s="1">
        <v>10866</v>
      </c>
      <c r="K134" s="1">
        <v>9526</v>
      </c>
      <c r="L134" s="1">
        <v>8417</v>
      </c>
      <c r="M134" s="1">
        <v>7413</v>
      </c>
      <c r="N134" s="1">
        <v>6548</v>
      </c>
      <c r="O134" s="1">
        <v>5113</v>
      </c>
      <c r="P134" s="1">
        <v>3648</v>
      </c>
      <c r="Q134" s="1">
        <v>3665</v>
      </c>
      <c r="R134" s="1">
        <v>135247</v>
      </c>
      <c r="S134" s="7">
        <v>6.8327053563670637E-2</v>
      </c>
      <c r="T134" s="11">
        <v>0.38812926056699604</v>
      </c>
      <c r="U134" s="6">
        <v>0.34250179382922746</v>
      </c>
      <c r="V134" s="6">
        <v>0.39492674393177346</v>
      </c>
      <c r="W134" s="6">
        <v>0.42172154823801272</v>
      </c>
      <c r="X134" s="6">
        <v>0.41617473435655256</v>
      </c>
      <c r="Y134" s="6">
        <v>0.40208625525946706</v>
      </c>
      <c r="Z134" s="6">
        <v>0.3996232287656647</v>
      </c>
      <c r="AA134" s="6">
        <v>0.40325653906114672</v>
      </c>
      <c r="AB134" s="6">
        <v>0.4028945824369255</v>
      </c>
      <c r="AC134" s="6">
        <v>0.39413502571397308</v>
      </c>
      <c r="AD134" s="6">
        <v>0.37133114115211302</v>
      </c>
      <c r="AE134" s="6">
        <v>0.37168852020337168</v>
      </c>
      <c r="AF134" s="6">
        <v>0.36344331917673961</v>
      </c>
      <c r="AG134" s="6">
        <v>0.35131663455362877</v>
      </c>
      <c r="AH134" s="6">
        <v>0.34873949579831931</v>
      </c>
      <c r="AI134" s="6">
        <v>0.33996023856858848</v>
      </c>
      <c r="AJ134" s="6">
        <v>0.30902348578491967</v>
      </c>
      <c r="AK134" s="1">
        <f t="shared" si="46"/>
        <v>52493.318103904516</v>
      </c>
      <c r="AL134" s="37"/>
      <c r="AM134" s="37"/>
      <c r="AN134" s="1">
        <v>3049.6359722554412</v>
      </c>
      <c r="AO134" s="1">
        <v>3630.5615569647935</v>
      </c>
      <c r="AP134" s="1">
        <v>3391.0629693818605</v>
      </c>
      <c r="AQ134" s="1">
        <v>3773.8724911452186</v>
      </c>
      <c r="AR134" s="1">
        <v>4358.6150070126232</v>
      </c>
      <c r="AS134" s="1">
        <v>4321.9252191006635</v>
      </c>
      <c r="AT134" s="1">
        <v>4628.9818118829035</v>
      </c>
      <c r="AU134" s="1">
        <v>4718.2984549188341</v>
      </c>
      <c r="AV134" s="1">
        <v>4282.6711894080318</v>
      </c>
      <c r="AW134" s="1">
        <v>3537.3004506150287</v>
      </c>
      <c r="AX134" s="1">
        <v>3128.5022745517795</v>
      </c>
      <c r="AY134" s="1">
        <v>2694.2053250571707</v>
      </c>
      <c r="AZ134" s="1">
        <v>2300.4213230571613</v>
      </c>
      <c r="BA134" s="1">
        <v>1783.1050420168067</v>
      </c>
      <c r="BB134" s="1">
        <v>1240.1749502982107</v>
      </c>
      <c r="BC134" s="1">
        <v>1132.5710754017307</v>
      </c>
      <c r="BD134" s="1">
        <f t="shared" si="47"/>
        <v>51971.905113068256</v>
      </c>
      <c r="BE134" s="1"/>
      <c r="BF134" s="25">
        <f t="shared" si="66"/>
        <v>0.12692867618421178</v>
      </c>
      <c r="BG134" s="25">
        <f t="shared" si="67"/>
        <v>4.5194012370598231E-2</v>
      </c>
      <c r="BH134" s="25">
        <f t="shared" si="68"/>
        <v>4.472681628248748E-2</v>
      </c>
      <c r="BI134" s="25">
        <f t="shared" si="69"/>
        <v>0.14585597590869712</v>
      </c>
      <c r="BJ134" s="25">
        <f t="shared" si="70"/>
        <v>0.29096131234626205</v>
      </c>
      <c r="BK134" s="25">
        <f t="shared" si="71"/>
        <v>0.3973593173566965</v>
      </c>
      <c r="BL134" s="25">
        <f t="shared" si="72"/>
        <v>0.79105196148065759</v>
      </c>
      <c r="BM134" s="25">
        <f t="shared" si="73"/>
        <v>1.2443581489083455</v>
      </c>
      <c r="BN134" s="25">
        <f t="shared" si="74"/>
        <v>1.7040335107174405</v>
      </c>
      <c r="BO134" s="25">
        <f t="shared" si="75"/>
        <v>2.0930445318173909</v>
      </c>
      <c r="BP134" s="25">
        <f t="shared" si="76"/>
        <v>3.2665946620945374</v>
      </c>
      <c r="BQ134" s="25">
        <f t="shared" si="77"/>
        <v>4.2709164276835372</v>
      </c>
      <c r="BR134" s="25">
        <f t="shared" si="78"/>
        <v>5.5874848201076315</v>
      </c>
      <c r="BS134" s="25">
        <f t="shared" si="79"/>
        <v>6.5123222483153107</v>
      </c>
      <c r="BT134" s="25">
        <f t="shared" si="80"/>
        <v>6.8209840537891306</v>
      </c>
      <c r="BU134" s="25">
        <f t="shared" si="81"/>
        <v>17.882396387520462</v>
      </c>
      <c r="BV134" s="26">
        <f t="shared" si="84"/>
        <v>51.224212862883391</v>
      </c>
      <c r="BW134">
        <v>62</v>
      </c>
      <c r="BX134" s="1">
        <f t="shared" si="82"/>
        <v>10.775787137116609</v>
      </c>
      <c r="BY134" s="29">
        <f t="shared" si="64"/>
        <v>21.036510928847573</v>
      </c>
      <c r="BZ134" s="55">
        <f t="shared" si="65"/>
        <v>20.733869796908895</v>
      </c>
    </row>
    <row r="135" spans="1:78" x14ac:dyDescent="0.3">
      <c r="A135" t="s">
        <v>42</v>
      </c>
      <c r="B135" s="1">
        <v>18050</v>
      </c>
      <c r="C135" s="1">
        <v>17590</v>
      </c>
      <c r="D135" s="1">
        <v>16451</v>
      </c>
      <c r="E135" s="1">
        <v>19415</v>
      </c>
      <c r="F135" s="1">
        <v>23000</v>
      </c>
      <c r="G135" s="1">
        <v>21128</v>
      </c>
      <c r="H135" s="1">
        <v>19956</v>
      </c>
      <c r="I135" s="1">
        <v>19521</v>
      </c>
      <c r="J135" s="1">
        <v>17459</v>
      </c>
      <c r="K135" s="1">
        <v>14984</v>
      </c>
      <c r="L135" s="1">
        <v>12845</v>
      </c>
      <c r="M135" s="1">
        <v>11047</v>
      </c>
      <c r="N135" s="1">
        <v>9435</v>
      </c>
      <c r="O135" s="1">
        <v>7018</v>
      </c>
      <c r="P135" s="1">
        <v>4192</v>
      </c>
      <c r="Q135" s="1">
        <v>3539</v>
      </c>
      <c r="R135" s="1">
        <v>235630</v>
      </c>
      <c r="S135" s="7">
        <v>0.11408456697604263</v>
      </c>
      <c r="T135" s="11">
        <v>0.560687656323138</v>
      </c>
      <c r="U135" s="6">
        <v>0.47734722547412783</v>
      </c>
      <c r="V135" s="6">
        <v>0.55055490206106483</v>
      </c>
      <c r="W135" s="6">
        <v>0.58578698655034533</v>
      </c>
      <c r="X135" s="6">
        <v>0.58207975769813225</v>
      </c>
      <c r="Y135" s="6">
        <v>0.56888349023180484</v>
      </c>
      <c r="Z135" s="6">
        <v>0.56920959496657486</v>
      </c>
      <c r="AA135" s="6">
        <v>0.5717592592592593</v>
      </c>
      <c r="AB135" s="6">
        <v>0.57895389191869118</v>
      </c>
      <c r="AC135" s="6">
        <v>0.56071632420091322</v>
      </c>
      <c r="AD135" s="6">
        <v>0.56283531133149078</v>
      </c>
      <c r="AE135" s="6">
        <v>0.56449976947902258</v>
      </c>
      <c r="AF135" s="6">
        <v>0.56182033096926709</v>
      </c>
      <c r="AG135" s="6">
        <v>0.56030984876429357</v>
      </c>
      <c r="AH135" s="6">
        <v>0.53452527743526512</v>
      </c>
      <c r="AI135" s="6">
        <v>0.51195426195426197</v>
      </c>
      <c r="AJ135" s="6">
        <v>0.51758296186230812</v>
      </c>
      <c r="AK135" s="1">
        <f t="shared" si="46"/>
        <v>132114.83245942101</v>
      </c>
      <c r="AL135" s="37"/>
      <c r="AM135" s="37"/>
      <c r="AN135" s="1">
        <v>8616.117419808008</v>
      </c>
      <c r="AO135" s="1">
        <v>9684.26072725413</v>
      </c>
      <c r="AP135" s="1">
        <v>9636.7817157397312</v>
      </c>
      <c r="AQ135" s="1">
        <v>11301.078495709238</v>
      </c>
      <c r="AR135" s="1">
        <v>13084.320275331511</v>
      </c>
      <c r="AS135" s="1">
        <v>12026.260322453794</v>
      </c>
      <c r="AT135" s="1">
        <v>11410.027777777779</v>
      </c>
      <c r="AU135" s="1">
        <v>11301.758924144771</v>
      </c>
      <c r="AV135" s="1">
        <v>9789.5463042237443</v>
      </c>
      <c r="AW135" s="1">
        <v>8433.5243049910587</v>
      </c>
      <c r="AX135" s="1">
        <v>7250.9995389580454</v>
      </c>
      <c r="AY135" s="1">
        <v>6206.4291962174939</v>
      </c>
      <c r="AZ135" s="1">
        <v>5286.5234230911101</v>
      </c>
      <c r="BA135" s="1">
        <v>3751.2983970406908</v>
      </c>
      <c r="BB135" s="1">
        <v>2146.1122661122663</v>
      </c>
      <c r="BC135" s="1">
        <v>1831.7261020307085</v>
      </c>
      <c r="BD135" s="1">
        <f t="shared" si="47"/>
        <v>131756.76519088409</v>
      </c>
      <c r="BE135" s="1"/>
      <c r="BF135" s="25">
        <f t="shared" si="66"/>
        <v>0.35861079417132247</v>
      </c>
      <c r="BG135" s="25">
        <f t="shared" si="67"/>
        <v>0.12055176375346222</v>
      </c>
      <c r="BH135" s="25">
        <f t="shared" si="68"/>
        <v>0.12710544429462317</v>
      </c>
      <c r="BI135" s="25">
        <f t="shared" si="69"/>
        <v>0.4367741190726504</v>
      </c>
      <c r="BJ135" s="25">
        <f t="shared" si="70"/>
        <v>0.8734497064650325</v>
      </c>
      <c r="BK135" s="25">
        <f t="shared" si="71"/>
        <v>1.1056985833453545</v>
      </c>
      <c r="BL135" s="25">
        <f t="shared" si="72"/>
        <v>1.9498726115081619</v>
      </c>
      <c r="BM135" s="25">
        <f t="shared" si="73"/>
        <v>2.9806159887143227</v>
      </c>
      <c r="BN135" s="25">
        <f t="shared" si="74"/>
        <v>3.8951659418483504</v>
      </c>
      <c r="BO135" s="25">
        <f t="shared" si="75"/>
        <v>4.9901732060790875</v>
      </c>
      <c r="BP135" s="25">
        <f t="shared" si="76"/>
        <v>7.5710593473050327</v>
      </c>
      <c r="BQ135" s="25">
        <f t="shared" si="77"/>
        <v>9.8385747236311865</v>
      </c>
      <c r="BR135" s="25">
        <f t="shared" si="78"/>
        <v>12.840417136461674</v>
      </c>
      <c r="BS135" s="25">
        <f t="shared" si="79"/>
        <v>13.700630885708295</v>
      </c>
      <c r="BT135" s="25">
        <f t="shared" si="80"/>
        <v>11.803655235314217</v>
      </c>
      <c r="BU135" s="25">
        <f t="shared" si="81"/>
        <v>28.921498121662893</v>
      </c>
      <c r="BV135" s="26">
        <f t="shared" si="84"/>
        <v>101.51385360933567</v>
      </c>
      <c r="BW135">
        <v>121</v>
      </c>
      <c r="BX135" s="1">
        <f t="shared" si="82"/>
        <v>19.486146390664331</v>
      </c>
      <c r="BY135" s="29">
        <f t="shared" si="64"/>
        <v>19.195553806532171</v>
      </c>
      <c r="BZ135" s="55">
        <f t="shared" si="65"/>
        <v>14.789484519017719</v>
      </c>
    </row>
    <row r="136" spans="1:78" x14ac:dyDescent="0.3">
      <c r="A136" t="s">
        <v>43</v>
      </c>
      <c r="B136" s="1">
        <v>2340</v>
      </c>
      <c r="C136" s="1">
        <v>2247</v>
      </c>
      <c r="D136" s="1">
        <v>1651</v>
      </c>
      <c r="E136" s="1">
        <v>1692</v>
      </c>
      <c r="F136" s="1">
        <v>2006</v>
      </c>
      <c r="G136" s="1">
        <v>3284</v>
      </c>
      <c r="H136" s="1">
        <v>6666</v>
      </c>
      <c r="I136" s="1">
        <v>6570</v>
      </c>
      <c r="J136" s="1">
        <v>5122</v>
      </c>
      <c r="K136" s="1">
        <v>3964</v>
      </c>
      <c r="L136" s="1">
        <v>3543</v>
      </c>
      <c r="M136" s="1">
        <v>3907</v>
      </c>
      <c r="N136" s="1">
        <v>3729</v>
      </c>
      <c r="O136" s="1">
        <v>3224</v>
      </c>
      <c r="P136" s="1">
        <v>2716</v>
      </c>
      <c r="Q136" s="1">
        <v>4744</v>
      </c>
      <c r="R136" s="1">
        <v>57405</v>
      </c>
      <c r="S136" s="7">
        <v>6.9728928789336564E-4</v>
      </c>
      <c r="T136" s="11">
        <v>0.10605770068857318</v>
      </c>
      <c r="U136" s="6">
        <v>9.556103575832306E-2</v>
      </c>
      <c r="V136" s="6">
        <v>0.10617283950617284</v>
      </c>
      <c r="W136" s="6">
        <v>0.13221802482460873</v>
      </c>
      <c r="X136" s="6">
        <v>0.10350474942679332</v>
      </c>
      <c r="Y136" s="6">
        <v>0.10574432424196252</v>
      </c>
      <c r="Z136" s="6">
        <v>0.11448527178864258</v>
      </c>
      <c r="AA136" s="6">
        <v>0.13443902439024391</v>
      </c>
      <c r="AB136" s="6">
        <v>0.14738430583501005</v>
      </c>
      <c r="AC136" s="6">
        <v>0.13228699551569506</v>
      </c>
      <c r="AD136" s="6">
        <v>0.12183504637753823</v>
      </c>
      <c r="AE136" s="6">
        <v>0.12136796091540242</v>
      </c>
      <c r="AF136" s="6">
        <v>0.11306605134121719</v>
      </c>
      <c r="AG136" s="6">
        <v>8.7736464448793211E-2</v>
      </c>
      <c r="AH136" s="6">
        <v>5.6701030927835051E-2</v>
      </c>
      <c r="AI136" s="6">
        <v>5.9833251593918585E-2</v>
      </c>
      <c r="AJ136" s="6">
        <v>2.7699632114260981E-2</v>
      </c>
      <c r="AK136" s="1">
        <f t="shared" si="46"/>
        <v>6088.242308027543</v>
      </c>
      <c r="AL136" s="37"/>
      <c r="AM136" s="37"/>
      <c r="AN136" s="1">
        <v>223.61282367447595</v>
      </c>
      <c r="AO136" s="1">
        <v>238.57037037037037</v>
      </c>
      <c r="AP136" s="1">
        <v>218.29195898542901</v>
      </c>
      <c r="AQ136" s="1">
        <v>175.13003603013428</v>
      </c>
      <c r="AR136" s="1">
        <v>212.12311442937681</v>
      </c>
      <c r="AS136" s="1">
        <v>375.96963255390222</v>
      </c>
      <c r="AT136" s="1">
        <v>896.17053658536588</v>
      </c>
      <c r="AU136" s="1">
        <v>968.31488933601611</v>
      </c>
      <c r="AV136" s="1">
        <v>677.57399103139005</v>
      </c>
      <c r="AW136" s="1">
        <v>482.95412384056152</v>
      </c>
      <c r="AX136" s="1">
        <v>430.00668552327079</v>
      </c>
      <c r="AY136" s="1">
        <v>441.74906259013557</v>
      </c>
      <c r="AZ136" s="1">
        <v>327.16927592954988</v>
      </c>
      <c r="BA136" s="1">
        <v>182.8041237113402</v>
      </c>
      <c r="BB136" s="1">
        <v>162.50711132908287</v>
      </c>
      <c r="BC136" s="1">
        <v>131.4070547500541</v>
      </c>
      <c r="BD136" s="1">
        <f t="shared" si="47"/>
        <v>6144.3547906704562</v>
      </c>
      <c r="BE136" s="1"/>
      <c r="BF136" s="25">
        <f t="shared" si="66"/>
        <v>9.3069730108880748E-3</v>
      </c>
      <c r="BG136" s="25">
        <f t="shared" si="67"/>
        <v>2.9697753641149114E-3</v>
      </c>
      <c r="BH136" s="25">
        <f t="shared" si="68"/>
        <v>2.8791869787264126E-3</v>
      </c>
      <c r="BI136" s="25">
        <f t="shared" si="69"/>
        <v>6.7685811791561128E-3</v>
      </c>
      <c r="BJ136" s="25">
        <f t="shared" si="70"/>
        <v>1.4160374259723888E-2</v>
      </c>
      <c r="BK136" s="25">
        <f t="shared" si="71"/>
        <v>3.4566779609748494E-2</v>
      </c>
      <c r="BL136" s="25">
        <f t="shared" si="72"/>
        <v>0.15314760126453489</v>
      </c>
      <c r="BM136" s="25">
        <f t="shared" si="73"/>
        <v>0.25537395202255853</v>
      </c>
      <c r="BN136" s="25">
        <f t="shared" si="74"/>
        <v>0.26960014804863919</v>
      </c>
      <c r="BO136" s="25">
        <f t="shared" si="75"/>
        <v>0.28576721206913347</v>
      </c>
      <c r="BP136" s="25">
        <f t="shared" si="76"/>
        <v>0.44898722146415132</v>
      </c>
      <c r="BQ136" s="25">
        <f t="shared" si="77"/>
        <v>0.70027080370720374</v>
      </c>
      <c r="BR136" s="25">
        <f t="shared" si="78"/>
        <v>0.79466024094775856</v>
      </c>
      <c r="BS136" s="25">
        <f t="shared" si="79"/>
        <v>0.66764398836685257</v>
      </c>
      <c r="BT136" s="25">
        <f t="shared" si="80"/>
        <v>0.89379197244426756</v>
      </c>
      <c r="BU136" s="25">
        <f t="shared" si="81"/>
        <v>2.074812867990254</v>
      </c>
      <c r="BV136" s="26">
        <f t="shared" si="84"/>
        <v>6.6147076787277115</v>
      </c>
      <c r="BW136">
        <v>2</v>
      </c>
      <c r="BX136" s="1">
        <f t="shared" si="82"/>
        <v>-4.6147076787277115</v>
      </c>
      <c r="BY136" s="29">
        <f t="shared" si="64"/>
        <v>-69.764347917719547</v>
      </c>
      <c r="BZ136" s="55">
        <f t="shared" si="65"/>
        <v>-75.104837463726057</v>
      </c>
    </row>
    <row r="137" spans="1:78" x14ac:dyDescent="0.3">
      <c r="A137" t="s">
        <v>44</v>
      </c>
      <c r="B137" s="1">
        <v>6212</v>
      </c>
      <c r="C137" s="1">
        <v>6875</v>
      </c>
      <c r="D137" s="1">
        <v>5853</v>
      </c>
      <c r="E137" s="1">
        <v>5990</v>
      </c>
      <c r="F137" s="1">
        <v>6779</v>
      </c>
      <c r="G137" s="1">
        <v>7198</v>
      </c>
      <c r="H137" s="1">
        <v>8698</v>
      </c>
      <c r="I137" s="1">
        <v>9888</v>
      </c>
      <c r="J137" s="1">
        <v>9403</v>
      </c>
      <c r="K137" s="1">
        <v>8021</v>
      </c>
      <c r="L137" s="1">
        <v>7522</v>
      </c>
      <c r="M137" s="1">
        <v>7551</v>
      </c>
      <c r="N137" s="1">
        <v>7159</v>
      </c>
      <c r="O137" s="1">
        <v>5754</v>
      </c>
      <c r="P137" s="1">
        <v>4205</v>
      </c>
      <c r="Q137" s="1">
        <v>6620</v>
      </c>
      <c r="R137" s="1">
        <v>113728</v>
      </c>
      <c r="S137" s="7">
        <v>4.2534467585802371E-2</v>
      </c>
      <c r="T137" s="11">
        <v>0.24636073628630098</v>
      </c>
      <c r="U137" s="6">
        <v>0.2684517679368349</v>
      </c>
      <c r="V137" s="6">
        <v>0.31221020092735702</v>
      </c>
      <c r="W137" s="6">
        <v>0.31601058036408902</v>
      </c>
      <c r="X137" s="6">
        <v>0.29689530685920579</v>
      </c>
      <c r="Y137" s="6">
        <v>0.29095465937571202</v>
      </c>
      <c r="Z137" s="6">
        <v>0.2845254606697048</v>
      </c>
      <c r="AA137" s="6">
        <v>0.25980135912179825</v>
      </c>
      <c r="AB137" s="6">
        <v>0.2593589429899682</v>
      </c>
      <c r="AC137" s="6">
        <v>0.24893093170921343</v>
      </c>
      <c r="AD137" s="6">
        <v>0.2349198269279715</v>
      </c>
      <c r="AE137" s="6">
        <v>0.22574309283750163</v>
      </c>
      <c r="AF137" s="6">
        <v>0.20653368933563687</v>
      </c>
      <c r="AG137" s="6">
        <v>0.17066233238520925</v>
      </c>
      <c r="AH137" s="6">
        <v>0.1556642216788916</v>
      </c>
      <c r="AI137" s="6">
        <v>0.13548387096774195</v>
      </c>
      <c r="AJ137" s="6">
        <v>0.11794697484704283</v>
      </c>
      <c r="AK137" s="1">
        <f t="shared" si="46"/>
        <v>28018.113816368437</v>
      </c>
      <c r="AL137" s="37"/>
      <c r="AM137" s="37"/>
      <c r="AN137" s="1">
        <v>1667.6223824236183</v>
      </c>
      <c r="AO137" s="1">
        <v>2146.4451313755794</v>
      </c>
      <c r="AP137" s="1">
        <v>1849.6099268710132</v>
      </c>
      <c r="AQ137" s="1">
        <v>1778.4028880866426</v>
      </c>
      <c r="AR137" s="1">
        <v>1972.3816359079517</v>
      </c>
      <c r="AS137" s="1">
        <v>2048.0142659005351</v>
      </c>
      <c r="AT137" s="1">
        <v>2259.7522216414013</v>
      </c>
      <c r="AU137" s="1">
        <v>2564.5412282848056</v>
      </c>
      <c r="AV137" s="1">
        <v>2340.6975508617338</v>
      </c>
      <c r="AW137" s="1">
        <v>1884.2919317892595</v>
      </c>
      <c r="AX137" s="1">
        <v>1698.0395443236873</v>
      </c>
      <c r="AY137" s="1">
        <v>1559.5358881733939</v>
      </c>
      <c r="AZ137" s="1">
        <v>1221.771637545713</v>
      </c>
      <c r="BA137" s="1">
        <v>895.69193154034224</v>
      </c>
      <c r="BB137" s="1">
        <v>569.70967741935488</v>
      </c>
      <c r="BC137" s="1">
        <v>780.8089734874236</v>
      </c>
      <c r="BD137" s="1">
        <f t="shared" si="47"/>
        <v>27237.316815632457</v>
      </c>
      <c r="BE137" s="1"/>
      <c r="BF137" s="25">
        <f t="shared" si="66"/>
        <v>6.9407989445915932E-2</v>
      </c>
      <c r="BG137" s="25">
        <f t="shared" si="67"/>
        <v>2.6719411390808977E-2</v>
      </c>
      <c r="BH137" s="25">
        <f t="shared" si="68"/>
        <v>2.4395643531357019E-2</v>
      </c>
      <c r="BI137" s="25">
        <f t="shared" si="69"/>
        <v>6.8733294357279165E-2</v>
      </c>
      <c r="BJ137" s="25">
        <f t="shared" si="70"/>
        <v>0.13166722647173751</v>
      </c>
      <c r="BK137" s="25">
        <f t="shared" si="71"/>
        <v>0.18829514843025286</v>
      </c>
      <c r="BL137" s="25">
        <f t="shared" si="72"/>
        <v>0.38617162478384859</v>
      </c>
      <c r="BM137" s="25">
        <f t="shared" si="73"/>
        <v>0.67634716330858125</v>
      </c>
      <c r="BN137" s="25">
        <f t="shared" si="74"/>
        <v>0.93134095257823402</v>
      </c>
      <c r="BO137" s="25">
        <f t="shared" si="75"/>
        <v>1.1149482435096549</v>
      </c>
      <c r="BP137" s="25">
        <f t="shared" si="76"/>
        <v>1.772991171089332</v>
      </c>
      <c r="BQ137" s="25">
        <f t="shared" si="77"/>
        <v>2.4722122632655865</v>
      </c>
      <c r="BR137" s="25">
        <f t="shared" si="78"/>
        <v>2.9675565993069548</v>
      </c>
      <c r="BS137" s="25">
        <f t="shared" si="79"/>
        <v>3.2712792325510707</v>
      </c>
      <c r="BT137" s="25">
        <f t="shared" si="80"/>
        <v>3.133413252728861</v>
      </c>
      <c r="BU137" s="25">
        <f t="shared" si="81"/>
        <v>12.328352604168693</v>
      </c>
      <c r="BV137" s="26">
        <f t="shared" si="84"/>
        <v>29.563831820918168</v>
      </c>
      <c r="BW137">
        <v>33</v>
      </c>
      <c r="BX137" s="1">
        <f t="shared" si="82"/>
        <v>3.4361681790818324</v>
      </c>
      <c r="BY137" s="29">
        <f t="shared" si="64"/>
        <v>11.622878251697195</v>
      </c>
      <c r="BZ137" s="55">
        <f t="shared" si="65"/>
        <v>12.615663291435867</v>
      </c>
    </row>
    <row r="138" spans="1:78" x14ac:dyDescent="0.3">
      <c r="A138" t="s">
        <v>45</v>
      </c>
      <c r="B138" s="1">
        <v>7995</v>
      </c>
      <c r="C138" s="1">
        <v>8325</v>
      </c>
      <c r="D138" s="1">
        <v>7342</v>
      </c>
      <c r="E138" s="1">
        <v>7946</v>
      </c>
      <c r="F138" s="1">
        <v>9569</v>
      </c>
      <c r="G138" s="1">
        <v>9290</v>
      </c>
      <c r="H138" s="1">
        <v>10209</v>
      </c>
      <c r="I138" s="1">
        <v>10108</v>
      </c>
      <c r="J138" s="1">
        <v>9218</v>
      </c>
      <c r="K138" s="1">
        <v>8232</v>
      </c>
      <c r="L138" s="1">
        <v>7608</v>
      </c>
      <c r="M138" s="1">
        <v>6520</v>
      </c>
      <c r="N138" s="1">
        <v>5593</v>
      </c>
      <c r="O138" s="1">
        <v>4424</v>
      </c>
      <c r="P138" s="1">
        <v>2964</v>
      </c>
      <c r="Q138" s="1">
        <v>3372</v>
      </c>
      <c r="R138" s="1">
        <v>118715</v>
      </c>
      <c r="S138" s="7">
        <v>4.4888439026536942E-2</v>
      </c>
      <c r="T138" s="11">
        <v>0.42972318795933634</v>
      </c>
      <c r="U138" s="6">
        <v>0.38223642172523964</v>
      </c>
      <c r="V138" s="6">
        <v>0.42824158463968892</v>
      </c>
      <c r="W138" s="6">
        <v>0.45937665081880613</v>
      </c>
      <c r="X138" s="6">
        <v>0.46174953353089671</v>
      </c>
      <c r="Y138" s="6">
        <v>0.45644334788384894</v>
      </c>
      <c r="Z138" s="6">
        <v>0.44188404461240666</v>
      </c>
      <c r="AA138" s="6">
        <v>0.4379860418743769</v>
      </c>
      <c r="AB138" s="6">
        <v>0.43207275146944663</v>
      </c>
      <c r="AC138" s="6">
        <v>0.44137602666349246</v>
      </c>
      <c r="AD138" s="6">
        <v>0.42787019361876194</v>
      </c>
      <c r="AE138" s="6">
        <v>0.4350518656138721</v>
      </c>
      <c r="AF138" s="6">
        <v>0.40351862249672471</v>
      </c>
      <c r="AG138" s="6">
        <v>0.39901221731219133</v>
      </c>
      <c r="AH138" s="6">
        <v>0.38464506172839508</v>
      </c>
      <c r="AI138" s="6">
        <v>0.34815950920245398</v>
      </c>
      <c r="AJ138" s="6">
        <v>0.31882397861779305</v>
      </c>
      <c r="AK138" s="1">
        <f t="shared" si="46"/>
        <v>51014.588258592616</v>
      </c>
      <c r="AL138" s="37"/>
      <c r="AM138" s="37"/>
      <c r="AN138" s="1">
        <v>3055.9801916932911</v>
      </c>
      <c r="AO138" s="1">
        <v>3565.1111921254101</v>
      </c>
      <c r="AP138" s="1">
        <v>3372.7433703116744</v>
      </c>
      <c r="AQ138" s="1">
        <v>3669.061793436505</v>
      </c>
      <c r="AR138" s="1">
        <v>4367.7063959005509</v>
      </c>
      <c r="AS138" s="1">
        <v>4105.1027744492576</v>
      </c>
      <c r="AT138" s="1">
        <v>4471.3995014955135</v>
      </c>
      <c r="AU138" s="1">
        <v>4367.3913718531667</v>
      </c>
      <c r="AV138" s="1">
        <v>4068.6042137840736</v>
      </c>
      <c r="AW138" s="1">
        <v>3522.2274338696484</v>
      </c>
      <c r="AX138" s="1">
        <v>3309.8745935903389</v>
      </c>
      <c r="AY138" s="1">
        <v>2630.9414186786453</v>
      </c>
      <c r="AZ138" s="1">
        <v>2231.6753314270859</v>
      </c>
      <c r="BA138" s="1">
        <v>1701.6697530864199</v>
      </c>
      <c r="BB138" s="1">
        <v>1031.9447852760736</v>
      </c>
      <c r="BC138" s="1">
        <v>1075.0744558991983</v>
      </c>
      <c r="BD138" s="1">
        <f t="shared" si="47"/>
        <v>50546.508576876848</v>
      </c>
      <c r="BE138" s="1"/>
      <c r="BF138" s="25">
        <f t="shared" si="66"/>
        <v>0.12719272847831983</v>
      </c>
      <c r="BG138" s="25">
        <f t="shared" si="67"/>
        <v>4.4379272129508873E-2</v>
      </c>
      <c r="BH138" s="25">
        <f t="shared" si="68"/>
        <v>4.4485187816906267E-2</v>
      </c>
      <c r="BI138" s="25">
        <f t="shared" si="69"/>
        <v>0.14180515897308391</v>
      </c>
      <c r="BJ138" s="25">
        <f t="shared" si="70"/>
        <v>0.29156821211548367</v>
      </c>
      <c r="BK138" s="25">
        <f t="shared" si="71"/>
        <v>0.37742458590564637</v>
      </c>
      <c r="BL138" s="25">
        <f t="shared" si="72"/>
        <v>0.76412254140676594</v>
      </c>
      <c r="BM138" s="25">
        <f t="shared" si="73"/>
        <v>1.1518133274023621</v>
      </c>
      <c r="BN138" s="25">
        <f t="shared" si="74"/>
        <v>1.6188583282511024</v>
      </c>
      <c r="BO138" s="25">
        <f t="shared" si="75"/>
        <v>2.0841257261582826</v>
      </c>
      <c r="BP138" s="25">
        <f t="shared" si="76"/>
        <v>3.4559727725221379</v>
      </c>
      <c r="BQ138" s="25">
        <f t="shared" si="77"/>
        <v>4.1706290240032908</v>
      </c>
      <c r="BR138" s="25">
        <f t="shared" si="78"/>
        <v>5.420507935992414</v>
      </c>
      <c r="BS138" s="25">
        <f t="shared" si="79"/>
        <v>6.2149012711980545</v>
      </c>
      <c r="BT138" s="25">
        <f t="shared" si="80"/>
        <v>5.6757144813047455</v>
      </c>
      <c r="BU138" s="25">
        <f t="shared" si="81"/>
        <v>16.974570500723889</v>
      </c>
      <c r="BV138" s="26">
        <f t="shared" si="84"/>
        <v>48.558071054381998</v>
      </c>
      <c r="BW138">
        <v>66</v>
      </c>
      <c r="BX138" s="1">
        <f t="shared" si="82"/>
        <v>17.441928945618002</v>
      </c>
      <c r="BY138" s="29">
        <f t="shared" si="64"/>
        <v>35.919731914565006</v>
      </c>
      <c r="BZ138" s="55">
        <f t="shared" si="65"/>
        <v>34.5066938087135</v>
      </c>
    </row>
    <row r="139" spans="1:78" x14ac:dyDescent="0.3">
      <c r="A139" t="s">
        <v>46</v>
      </c>
      <c r="B139" s="1">
        <v>8433</v>
      </c>
      <c r="C139" s="1">
        <v>8986</v>
      </c>
      <c r="D139" s="1">
        <v>7071</v>
      </c>
      <c r="E139" s="1">
        <v>7892</v>
      </c>
      <c r="F139" s="1">
        <v>9966</v>
      </c>
      <c r="G139" s="1">
        <v>9809</v>
      </c>
      <c r="H139" s="1">
        <v>11311</v>
      </c>
      <c r="I139" s="1">
        <v>12026</v>
      </c>
      <c r="J139" s="1">
        <v>11141</v>
      </c>
      <c r="K139" s="1">
        <v>9602</v>
      </c>
      <c r="L139" s="1">
        <v>9092</v>
      </c>
      <c r="M139" s="1">
        <v>8949</v>
      </c>
      <c r="N139" s="1">
        <v>8408</v>
      </c>
      <c r="O139" s="1">
        <v>6428</v>
      </c>
      <c r="P139" s="1">
        <v>4628</v>
      </c>
      <c r="Q139" s="1">
        <v>6341</v>
      </c>
      <c r="R139" s="1">
        <v>140083</v>
      </c>
      <c r="S139" s="7">
        <v>-1.5766509516816907E-2</v>
      </c>
      <c r="T139" s="11">
        <v>0.29946531578688512</v>
      </c>
      <c r="U139" s="6">
        <v>0.28443347193347196</v>
      </c>
      <c r="V139" s="6">
        <v>0.31213318960354536</v>
      </c>
      <c r="W139" s="6">
        <v>0.34582877597693151</v>
      </c>
      <c r="X139" s="6">
        <v>0.33972797401542831</v>
      </c>
      <c r="Y139" s="6">
        <v>0.32120399094491492</v>
      </c>
      <c r="Z139" s="6">
        <v>0.31961904761904764</v>
      </c>
      <c r="AA139" s="6">
        <v>0.31308297509935923</v>
      </c>
      <c r="AB139" s="6">
        <v>0.30255311218784942</v>
      </c>
      <c r="AC139" s="6">
        <v>0.30321951219512194</v>
      </c>
      <c r="AD139" s="6">
        <v>0.30135649458378061</v>
      </c>
      <c r="AE139" s="6">
        <v>0.28106298813267067</v>
      </c>
      <c r="AF139" s="6">
        <v>0.27535863907579028</v>
      </c>
      <c r="AG139" s="6">
        <v>0.25836924096784886</v>
      </c>
      <c r="AH139" s="6">
        <v>0.2351560666510209</v>
      </c>
      <c r="AI139" s="6">
        <v>0.23521505376344087</v>
      </c>
      <c r="AJ139" s="6">
        <v>0.21573519627411844</v>
      </c>
      <c r="AK139" s="1">
        <f t="shared" si="46"/>
        <v>41949.999831374225</v>
      </c>
      <c r="AL139" s="37"/>
      <c r="AM139" s="37"/>
      <c r="AN139" s="1">
        <v>2398.6274688149692</v>
      </c>
      <c r="AO139" s="1">
        <v>2804.8288417774584</v>
      </c>
      <c r="AP139" s="1">
        <v>2445.3552749328828</v>
      </c>
      <c r="AQ139" s="1">
        <v>2681.1331709297601</v>
      </c>
      <c r="AR139" s="1">
        <v>3201.1189737570221</v>
      </c>
      <c r="AS139" s="1">
        <v>3135.1432380952383</v>
      </c>
      <c r="AT139" s="1">
        <v>3541.2815313488522</v>
      </c>
      <c r="AU139" s="1">
        <v>3638.5037271710771</v>
      </c>
      <c r="AV139" s="1">
        <v>3378.1685853658537</v>
      </c>
      <c r="AW139" s="1">
        <v>2893.6250609934614</v>
      </c>
      <c r="AX139" s="1">
        <v>2555.4246881022418</v>
      </c>
      <c r="AY139" s="1">
        <v>2464.1844610892472</v>
      </c>
      <c r="AZ139" s="1">
        <v>2172.3685780576734</v>
      </c>
      <c r="BA139" s="1">
        <v>1511.5831964327624</v>
      </c>
      <c r="BB139" s="1">
        <v>1088.5752688172045</v>
      </c>
      <c r="BC139" s="1">
        <v>1367.976879574185</v>
      </c>
      <c r="BD139" s="1">
        <f t="shared" si="47"/>
        <v>41277.898945259883</v>
      </c>
      <c r="BE139" s="1"/>
      <c r="BF139" s="25">
        <f t="shared" si="66"/>
        <v>9.9833098784771715E-2</v>
      </c>
      <c r="BG139" s="25">
        <f t="shared" si="67"/>
        <v>3.4915113649436579E-2</v>
      </c>
      <c r="BH139" s="25">
        <f t="shared" si="68"/>
        <v>3.2253295534429946E-2</v>
      </c>
      <c r="BI139" s="25">
        <f t="shared" si="69"/>
        <v>0.10362281611387167</v>
      </c>
      <c r="BJ139" s="25">
        <f t="shared" si="70"/>
        <v>0.21369214213283813</v>
      </c>
      <c r="BK139" s="25">
        <f t="shared" si="71"/>
        <v>0.28824616663872243</v>
      </c>
      <c r="BL139" s="25">
        <f t="shared" si="72"/>
        <v>0.60517362464840896</v>
      </c>
      <c r="BM139" s="25">
        <f t="shared" si="73"/>
        <v>0.95958358844779823</v>
      </c>
      <c r="BN139" s="25">
        <f t="shared" si="74"/>
        <v>1.3441406588844458</v>
      </c>
      <c r="BO139" s="25">
        <f t="shared" si="75"/>
        <v>1.7121774628980384</v>
      </c>
      <c r="BP139" s="25">
        <f t="shared" si="76"/>
        <v>2.6682213765484102</v>
      </c>
      <c r="BQ139" s="25">
        <f t="shared" si="77"/>
        <v>3.9062820483012906</v>
      </c>
      <c r="BR139" s="25">
        <f t="shared" si="78"/>
        <v>5.276457982681654</v>
      </c>
      <c r="BS139" s="25">
        <f t="shared" si="79"/>
        <v>5.5206601116300735</v>
      </c>
      <c r="BT139" s="25">
        <f t="shared" si="80"/>
        <v>5.9871831374806641</v>
      </c>
      <c r="BU139" s="25">
        <f t="shared" si="81"/>
        <v>21.599266784057534</v>
      </c>
      <c r="BV139" s="26">
        <f t="shared" si="84"/>
        <v>50.351709408432384</v>
      </c>
      <c r="BW139">
        <v>76</v>
      </c>
      <c r="BX139" s="1">
        <f t="shared" si="82"/>
        <v>25.648290591567616</v>
      </c>
      <c r="BY139" s="29">
        <f t="shared" si="64"/>
        <v>50.938271794348069</v>
      </c>
      <c r="BZ139" s="55">
        <f t="shared" si="65"/>
        <v>62.135649456336772</v>
      </c>
    </row>
    <row r="140" spans="1:78" x14ac:dyDescent="0.3">
      <c r="A140" t="s">
        <v>47</v>
      </c>
      <c r="B140" s="1">
        <v>30360</v>
      </c>
      <c r="C140" s="1">
        <v>30894</v>
      </c>
      <c r="D140" s="1">
        <v>25927</v>
      </c>
      <c r="E140" s="1">
        <v>29705</v>
      </c>
      <c r="F140" s="1">
        <v>36191</v>
      </c>
      <c r="G140" s="1">
        <v>33520</v>
      </c>
      <c r="H140" s="1">
        <v>33226</v>
      </c>
      <c r="I140" s="1">
        <v>32554</v>
      </c>
      <c r="J140" s="1">
        <v>29357</v>
      </c>
      <c r="K140" s="1">
        <v>26088</v>
      </c>
      <c r="L140" s="1">
        <v>23728</v>
      </c>
      <c r="M140" s="1">
        <v>19108</v>
      </c>
      <c r="N140" s="1">
        <v>15243</v>
      </c>
      <c r="O140" s="1">
        <v>10933</v>
      </c>
      <c r="P140" s="1">
        <v>7152</v>
      </c>
      <c r="Q140" s="1">
        <v>6110</v>
      </c>
      <c r="R140" s="1">
        <v>390096</v>
      </c>
      <c r="S140" s="7">
        <v>8.1236297316699346E-2</v>
      </c>
      <c r="T140" s="11">
        <v>0.56811082439223137</v>
      </c>
      <c r="U140" s="6">
        <v>0.49638839975563304</v>
      </c>
      <c r="V140" s="6">
        <v>0.54730341438178998</v>
      </c>
      <c r="W140" s="6">
        <v>0.59273746116289394</v>
      </c>
      <c r="X140" s="6">
        <v>0.59511797226669894</v>
      </c>
      <c r="Y140" s="6">
        <v>0.57067926277964531</v>
      </c>
      <c r="Z140" s="6">
        <v>0.57312611667281133</v>
      </c>
      <c r="AA140" s="6">
        <v>0.58393277936252019</v>
      </c>
      <c r="AB140" s="6">
        <v>0.58155070958809274</v>
      </c>
      <c r="AC140" s="6">
        <v>0.57686941438214112</v>
      </c>
      <c r="AD140" s="6">
        <v>0.57230021102853468</v>
      </c>
      <c r="AE140" s="6">
        <v>0.57232247611598408</v>
      </c>
      <c r="AF140" s="6">
        <v>0.56180442202107139</v>
      </c>
      <c r="AG140" s="6">
        <v>0.563701669131629</v>
      </c>
      <c r="AH140" s="6">
        <v>0.53305785123966942</v>
      </c>
      <c r="AI140" s="6">
        <v>0.53126826417299822</v>
      </c>
      <c r="AJ140" s="6">
        <v>0.50078451882845187</v>
      </c>
      <c r="AK140" s="1">
        <f t="shared" si="46"/>
        <v>221617.76015211188</v>
      </c>
      <c r="AL140" s="37"/>
      <c r="AM140" s="37"/>
      <c r="AN140" s="1">
        <v>15070.351816581018</v>
      </c>
      <c r="AO140" s="1">
        <v>16908.391683911021</v>
      </c>
      <c r="AP140" s="1">
        <v>15367.904155570352</v>
      </c>
      <c r="AQ140" s="1">
        <v>17677.979366182291</v>
      </c>
      <c r="AR140" s="1">
        <v>20653.453199258143</v>
      </c>
      <c r="AS140" s="1">
        <v>19211.187430872636</v>
      </c>
      <c r="AT140" s="1">
        <v>19401.750527099095</v>
      </c>
      <c r="AU140" s="1">
        <v>18931.80179993077</v>
      </c>
      <c r="AV140" s="1">
        <v>16935.155398016515</v>
      </c>
      <c r="AW140" s="1">
        <v>14930.167905312413</v>
      </c>
      <c r="AX140" s="1">
        <v>13580.06771328007</v>
      </c>
      <c r="AY140" s="1">
        <v>10734.958895978632</v>
      </c>
      <c r="AZ140" s="1">
        <v>8592.5045425734206</v>
      </c>
      <c r="BA140" s="1">
        <v>5827.9214876033056</v>
      </c>
      <c r="BB140" s="1">
        <v>3799.6306253652833</v>
      </c>
      <c r="BC140" s="1">
        <v>3059.7934100418411</v>
      </c>
      <c r="BD140" s="1">
        <f t="shared" si="47"/>
        <v>220683.01995757676</v>
      </c>
      <c r="BE140" s="1"/>
      <c r="BF140" s="25">
        <f t="shared" si="66"/>
        <v>0.6272420128538333</v>
      </c>
      <c r="BG140" s="25">
        <f t="shared" si="67"/>
        <v>0.21047930215193569</v>
      </c>
      <c r="BH140" s="25">
        <f t="shared" si="68"/>
        <v>0.20269674494967163</v>
      </c>
      <c r="BI140" s="25">
        <f t="shared" si="69"/>
        <v>0.68323424773842223</v>
      </c>
      <c r="BJ140" s="25">
        <f t="shared" si="70"/>
        <v>1.3787305916374206</v>
      </c>
      <c r="BK140" s="25">
        <f t="shared" si="71"/>
        <v>1.7662832964822981</v>
      </c>
      <c r="BL140" s="25">
        <f t="shared" si="72"/>
        <v>3.3155871926783811</v>
      </c>
      <c r="BM140" s="25">
        <f t="shared" si="73"/>
        <v>4.9928892943816097</v>
      </c>
      <c r="BN140" s="25">
        <f t="shared" si="74"/>
        <v>6.7383347988049431</v>
      </c>
      <c r="BO140" s="25">
        <f t="shared" si="75"/>
        <v>8.8342810370819134</v>
      </c>
      <c r="BP140" s="25">
        <f t="shared" si="76"/>
        <v>14.179493191974293</v>
      </c>
      <c r="BQ140" s="25">
        <f t="shared" si="77"/>
        <v>17.017304461889804</v>
      </c>
      <c r="BR140" s="25">
        <f t="shared" si="78"/>
        <v>20.870302416833354</v>
      </c>
      <c r="BS140" s="25">
        <f t="shared" si="79"/>
        <v>21.284950617506098</v>
      </c>
      <c r="BT140" s="25">
        <f t="shared" si="80"/>
        <v>20.89803531322206</v>
      </c>
      <c r="BU140" s="25">
        <f t="shared" si="81"/>
        <v>48.311704060500432</v>
      </c>
      <c r="BV140" s="26">
        <f t="shared" si="84"/>
        <v>171.31154858068646</v>
      </c>
      <c r="BW140">
        <v>204</v>
      </c>
      <c r="BX140" s="1">
        <f t="shared" si="82"/>
        <v>32.688451419313537</v>
      </c>
      <c r="BY140" s="29">
        <f t="shared" si="64"/>
        <v>19.081288850714884</v>
      </c>
      <c r="BZ140" s="55">
        <f t="shared" si="65"/>
        <v>14.81239989628447</v>
      </c>
    </row>
    <row r="141" spans="1:78" x14ac:dyDescent="0.3">
      <c r="A141" t="s">
        <v>48</v>
      </c>
      <c r="B141" s="1">
        <v>8466</v>
      </c>
      <c r="C141" s="1">
        <v>8532</v>
      </c>
      <c r="D141" s="1">
        <v>7129</v>
      </c>
      <c r="E141" s="1">
        <v>8230</v>
      </c>
      <c r="F141" s="1">
        <v>9838</v>
      </c>
      <c r="G141" s="1">
        <v>9544</v>
      </c>
      <c r="H141" s="1">
        <v>9250</v>
      </c>
      <c r="I141" s="1">
        <v>8914</v>
      </c>
      <c r="J141" s="1">
        <v>8140</v>
      </c>
      <c r="K141" s="1">
        <v>7174</v>
      </c>
      <c r="L141" s="1">
        <v>6519</v>
      </c>
      <c r="M141" s="1">
        <v>5399</v>
      </c>
      <c r="N141" s="1">
        <v>4558</v>
      </c>
      <c r="O141" s="1">
        <v>3451</v>
      </c>
      <c r="P141" s="1">
        <v>2261</v>
      </c>
      <c r="Q141" s="1">
        <v>2325</v>
      </c>
      <c r="R141" s="1">
        <v>109730</v>
      </c>
      <c r="S141" s="7">
        <v>5.5136736028308819E-2</v>
      </c>
      <c r="T141" s="11">
        <v>0.51494288241855457</v>
      </c>
      <c r="U141" s="6">
        <v>0.44906148867313916</v>
      </c>
      <c r="V141" s="6">
        <v>0.50456172768218044</v>
      </c>
      <c r="W141" s="6">
        <v>0.54390735146022151</v>
      </c>
      <c r="X141" s="6">
        <v>0.54639498432601885</v>
      </c>
      <c r="Y141" s="6">
        <v>0.52518206995589289</v>
      </c>
      <c r="Z141" s="6">
        <v>0.52299969265444113</v>
      </c>
      <c r="AA141" s="6">
        <v>0.52153215985829737</v>
      </c>
      <c r="AB141" s="6">
        <v>0.53870084619213543</v>
      </c>
      <c r="AC141" s="6">
        <v>0.51687220490581376</v>
      </c>
      <c r="AD141" s="6">
        <v>0.50927999999999995</v>
      </c>
      <c r="AE141" s="6">
        <v>0.50865561694290973</v>
      </c>
      <c r="AF141" s="6">
        <v>0.50347222222222221</v>
      </c>
      <c r="AG141" s="6">
        <v>0.49360865290068828</v>
      </c>
      <c r="AH141" s="6">
        <v>0.49950199203187251</v>
      </c>
      <c r="AI141" s="6">
        <v>0.46197991391678622</v>
      </c>
      <c r="AJ141" s="6">
        <v>0.43033509700176364</v>
      </c>
      <c r="AK141" s="1">
        <f t="shared" si="46"/>
        <v>56504.682487787992</v>
      </c>
      <c r="AL141" s="37"/>
      <c r="AM141" s="37"/>
      <c r="AN141" s="1">
        <v>3801.754563106796</v>
      </c>
      <c r="AO141" s="1">
        <v>4304.9206605843638</v>
      </c>
      <c r="AP141" s="1">
        <v>3877.515508559919</v>
      </c>
      <c r="AQ141" s="1">
        <v>4496.8307210031353</v>
      </c>
      <c r="AR141" s="1">
        <v>5166.7412042260739</v>
      </c>
      <c r="AS141" s="1">
        <v>4991.5090666939859</v>
      </c>
      <c r="AT141" s="1">
        <v>4824.172478689251</v>
      </c>
      <c r="AU141" s="1">
        <v>4801.9793429566953</v>
      </c>
      <c r="AV141" s="1">
        <v>4207.3397479333244</v>
      </c>
      <c r="AW141" s="1">
        <v>3653.5747199999996</v>
      </c>
      <c r="AX141" s="1">
        <v>3315.9259668508284</v>
      </c>
      <c r="AY141" s="1">
        <v>2718.2465277777778</v>
      </c>
      <c r="AZ141" s="1">
        <v>2249.8682399213371</v>
      </c>
      <c r="BA141" s="1">
        <v>1723.7813745019921</v>
      </c>
      <c r="BB141" s="1">
        <v>1044.5365853658536</v>
      </c>
      <c r="BC141" s="1">
        <v>1000.5291005291004</v>
      </c>
      <c r="BD141" s="1">
        <f t="shared" si="47"/>
        <v>56179.22580870043</v>
      </c>
      <c r="BE141" s="1"/>
      <c r="BF141" s="25">
        <f t="shared" si="66"/>
        <v>0.15823254915095583</v>
      </c>
      <c r="BG141" s="25">
        <f t="shared" si="67"/>
        <v>5.3588579765480156E-2</v>
      </c>
      <c r="BH141" s="25">
        <f t="shared" si="68"/>
        <v>5.1142938173002722E-2</v>
      </c>
      <c r="BI141" s="25">
        <f t="shared" si="69"/>
        <v>0.17379750769191629</v>
      </c>
      <c r="BJ141" s="25">
        <f t="shared" si="70"/>
        <v>0.34490814144319104</v>
      </c>
      <c r="BK141" s="25">
        <f t="shared" si="71"/>
        <v>0.45892109066477743</v>
      </c>
      <c r="BL141" s="25">
        <f t="shared" si="72"/>
        <v>0.82440831631521505</v>
      </c>
      <c r="BM141" s="25">
        <f t="shared" si="73"/>
        <v>1.2664273325203412</v>
      </c>
      <c r="BN141" s="25">
        <f t="shared" si="74"/>
        <v>1.6740598575915524</v>
      </c>
      <c r="BO141" s="25">
        <f t="shared" si="75"/>
        <v>2.1618448011541278</v>
      </c>
      <c r="BP141" s="25">
        <f t="shared" si="76"/>
        <v>3.462291253973103</v>
      </c>
      <c r="BQ141" s="25">
        <f t="shared" si="77"/>
        <v>4.3090270967872479</v>
      </c>
      <c r="BR141" s="25">
        <f t="shared" si="78"/>
        <v>5.4646966239629045</v>
      </c>
      <c r="BS141" s="25">
        <f t="shared" si="79"/>
        <v>6.2956581535453138</v>
      </c>
      <c r="BT141" s="25">
        <f t="shared" si="80"/>
        <v>5.7449696034149254</v>
      </c>
      <c r="BU141" s="25">
        <f t="shared" si="81"/>
        <v>15.797558635836007</v>
      </c>
      <c r="BV141" s="26">
        <f t="shared" si="84"/>
        <v>48.241532481990056</v>
      </c>
      <c r="BW141">
        <v>72</v>
      </c>
      <c r="BX141" s="1">
        <f t="shared" si="82"/>
        <v>23.758467518009944</v>
      </c>
      <c r="BY141" s="29">
        <f t="shared" si="64"/>
        <v>49.248990020952711</v>
      </c>
      <c r="BZ141" s="55">
        <f t="shared" si="65"/>
        <v>42.290485808600252</v>
      </c>
    </row>
    <row r="142" spans="1:78" x14ac:dyDescent="0.3">
      <c r="A142" t="s">
        <v>49</v>
      </c>
      <c r="B142" s="1">
        <v>11975</v>
      </c>
      <c r="C142" s="1">
        <v>11809</v>
      </c>
      <c r="D142" s="1">
        <v>10010</v>
      </c>
      <c r="E142" s="1">
        <v>11714</v>
      </c>
      <c r="F142" s="1">
        <v>14114</v>
      </c>
      <c r="G142" s="1">
        <v>13310</v>
      </c>
      <c r="H142" s="1">
        <v>12628</v>
      </c>
      <c r="I142" s="1">
        <v>11992</v>
      </c>
      <c r="J142" s="1">
        <v>10560</v>
      </c>
      <c r="K142" s="1">
        <v>9738</v>
      </c>
      <c r="L142" s="1">
        <v>9170</v>
      </c>
      <c r="M142" s="1">
        <v>7516</v>
      </c>
      <c r="N142" s="1">
        <v>5893</v>
      </c>
      <c r="O142" s="1">
        <v>4246</v>
      </c>
      <c r="P142" s="1">
        <v>2660</v>
      </c>
      <c r="Q142" s="1">
        <v>2404</v>
      </c>
      <c r="R142" s="1">
        <v>149739</v>
      </c>
      <c r="S142" s="7">
        <v>0.17293321426892883</v>
      </c>
      <c r="T142" s="11">
        <v>0.50862433613761338</v>
      </c>
      <c r="U142" s="6">
        <v>0.43204621465491033</v>
      </c>
      <c r="V142" s="6">
        <v>0.48995947771274201</v>
      </c>
      <c r="W142" s="6">
        <v>0.5330199764982374</v>
      </c>
      <c r="X142" s="6">
        <v>0.53026129059186911</v>
      </c>
      <c r="Y142" s="6">
        <v>0.52038547071905117</v>
      </c>
      <c r="Z142" s="6">
        <v>0.51427382438618396</v>
      </c>
      <c r="AA142" s="6">
        <v>0.51997006828173231</v>
      </c>
      <c r="AB142" s="6">
        <v>0.52575042666398952</v>
      </c>
      <c r="AC142" s="6">
        <v>0.52099076406381195</v>
      </c>
      <c r="AD142" s="6">
        <v>0.51843058852930146</v>
      </c>
      <c r="AE142" s="6">
        <v>0.50522113022113024</v>
      </c>
      <c r="AF142" s="6">
        <v>0.50131392763290883</v>
      </c>
      <c r="AG142" s="6">
        <v>0.48683423099940154</v>
      </c>
      <c r="AH142" s="6">
        <v>0.4822190611664296</v>
      </c>
      <c r="AI142" s="6">
        <v>0.46398140975987606</v>
      </c>
      <c r="AJ142" s="6">
        <v>0.46443812233285919</v>
      </c>
      <c r="AK142" s="1">
        <f t="shared" si="46"/>
        <v>76160.899468910095</v>
      </c>
      <c r="AL142" s="37"/>
      <c r="AM142" s="37"/>
      <c r="AN142" s="1">
        <v>5173.7534204925514</v>
      </c>
      <c r="AO142" s="1">
        <v>5785.9314723097705</v>
      </c>
      <c r="AP142" s="1">
        <v>5335.5299647473566</v>
      </c>
      <c r="AQ142" s="1">
        <v>6211.4807579931548</v>
      </c>
      <c r="AR142" s="1">
        <v>7344.7205337286878</v>
      </c>
      <c r="AS142" s="1">
        <v>6844.9846025801089</v>
      </c>
      <c r="AT142" s="1">
        <v>6566.1820222617152</v>
      </c>
      <c r="AU142" s="1">
        <v>6304.7991165545627</v>
      </c>
      <c r="AV142" s="1">
        <v>5501.662468513854</v>
      </c>
      <c r="AW142" s="1">
        <v>5048.4770710983375</v>
      </c>
      <c r="AX142" s="1">
        <v>4632.8777641277647</v>
      </c>
      <c r="AY142" s="1">
        <v>3767.8754800889428</v>
      </c>
      <c r="AZ142" s="1">
        <v>2868.9141232794732</v>
      </c>
      <c r="BA142" s="1">
        <v>2047.50213371266</v>
      </c>
      <c r="BB142" s="1">
        <v>1234.1905499612703</v>
      </c>
      <c r="BC142" s="1">
        <v>1116.5092460881935</v>
      </c>
      <c r="BD142" s="1">
        <f t="shared" si="47"/>
        <v>75785.390727538412</v>
      </c>
      <c r="BE142" s="1"/>
      <c r="BF142" s="25">
        <f t="shared" si="66"/>
        <v>0.21533641344116836</v>
      </c>
      <c r="BG142" s="25">
        <f t="shared" si="67"/>
        <v>7.2024521394869478E-2</v>
      </c>
      <c r="BH142" s="25">
        <f t="shared" si="68"/>
        <v>7.0373588062996845E-2</v>
      </c>
      <c r="BI142" s="25">
        <f t="shared" si="69"/>
        <v>0.24006682523612669</v>
      </c>
      <c r="BJ142" s="25">
        <f t="shared" si="70"/>
        <v>0.49030013476114481</v>
      </c>
      <c r="BK142" s="25">
        <f t="shared" si="71"/>
        <v>0.62933028016720527</v>
      </c>
      <c r="BL142" s="25">
        <f t="shared" si="72"/>
        <v>1.1221023065623907</v>
      </c>
      <c r="BM142" s="25">
        <f t="shared" si="73"/>
        <v>1.6627664046423209</v>
      </c>
      <c r="BN142" s="25">
        <f t="shared" si="74"/>
        <v>2.1890583695032388</v>
      </c>
      <c r="BO142" s="25">
        <f t="shared" si="75"/>
        <v>2.9872179293762358</v>
      </c>
      <c r="BP142" s="25">
        <f t="shared" si="76"/>
        <v>4.8373734286654599</v>
      </c>
      <c r="BQ142" s="25">
        <f t="shared" si="77"/>
        <v>5.9729231234580764</v>
      </c>
      <c r="BR142" s="25">
        <f t="shared" si="78"/>
        <v>6.9682948742247142</v>
      </c>
      <c r="BS142" s="25">
        <f t="shared" si="79"/>
        <v>7.4779630950784695</v>
      </c>
      <c r="BT142" s="25">
        <f t="shared" si="80"/>
        <v>6.7880697466101765</v>
      </c>
      <c r="BU142" s="25">
        <f t="shared" si="81"/>
        <v>17.628792878891666</v>
      </c>
      <c r="BV142" s="26">
        <f t="shared" si="84"/>
        <v>59.351993920076261</v>
      </c>
      <c r="BW142">
        <v>92</v>
      </c>
      <c r="BX142" s="1">
        <f t="shared" si="82"/>
        <v>32.648006079923739</v>
      </c>
      <c r="BY142" s="29">
        <f t="shared" si="64"/>
        <v>55.007429276744659</v>
      </c>
      <c r="BZ142" s="55">
        <f t="shared" si="65"/>
        <v>43.079551040779045</v>
      </c>
    </row>
    <row r="143" spans="1:78" x14ac:dyDescent="0.3">
      <c r="A143" t="s">
        <v>50</v>
      </c>
      <c r="B143" s="1">
        <v>6173</v>
      </c>
      <c r="C143" s="1">
        <v>6747</v>
      </c>
      <c r="D143" s="1">
        <v>5697</v>
      </c>
      <c r="E143" s="1">
        <v>5986</v>
      </c>
      <c r="F143" s="1">
        <v>6978</v>
      </c>
      <c r="G143" s="1">
        <v>7331</v>
      </c>
      <c r="H143" s="1">
        <v>8709</v>
      </c>
      <c r="I143" s="1">
        <v>9792</v>
      </c>
      <c r="J143" s="1">
        <v>9295</v>
      </c>
      <c r="K143" s="1">
        <v>8347</v>
      </c>
      <c r="L143" s="1">
        <v>7576</v>
      </c>
      <c r="M143" s="1">
        <v>7209</v>
      </c>
      <c r="N143" s="1">
        <v>6532</v>
      </c>
      <c r="O143" s="1">
        <v>5311</v>
      </c>
      <c r="P143" s="1">
        <v>4001</v>
      </c>
      <c r="Q143" s="1">
        <v>6538</v>
      </c>
      <c r="R143" s="1">
        <v>112222</v>
      </c>
      <c r="S143" s="7">
        <v>5.0128667009778693E-2</v>
      </c>
      <c r="T143" s="11">
        <v>0.21969774949702897</v>
      </c>
      <c r="U143" s="6">
        <v>0.24928876244665718</v>
      </c>
      <c r="V143" s="6">
        <v>0.26413119330076762</v>
      </c>
      <c r="W143" s="6">
        <v>0.30705973622963539</v>
      </c>
      <c r="X143" s="6">
        <v>0.28883352872215712</v>
      </c>
      <c r="Y143" s="6">
        <v>0.28270238788584739</v>
      </c>
      <c r="Z143" s="6">
        <v>0.25749291211016606</v>
      </c>
      <c r="AA143" s="6">
        <v>0.24709519241019082</v>
      </c>
      <c r="AB143" s="6">
        <v>0.24520936834634494</v>
      </c>
      <c r="AC143" s="6">
        <v>0.23668562564632886</v>
      </c>
      <c r="AD143" s="6">
        <v>0.1992255307784751</v>
      </c>
      <c r="AE143" s="6">
        <v>0.1746054519368723</v>
      </c>
      <c r="AF143" s="6">
        <v>0.15757370382921043</v>
      </c>
      <c r="AG143" s="6">
        <v>0.13763029142735589</v>
      </c>
      <c r="AH143" s="6">
        <v>0.12191664303941026</v>
      </c>
      <c r="AI143" s="6">
        <v>8.8924050632911394E-2</v>
      </c>
      <c r="AJ143" s="6">
        <v>6.5490013934045521E-2</v>
      </c>
      <c r="AK143" s="1">
        <f t="shared" ref="AK143:AK174" si="85">R143*T143</f>
        <v>24654.920844055585</v>
      </c>
      <c r="AL143" s="37"/>
      <c r="AM143" s="37"/>
      <c r="AN143" s="1">
        <v>1538.8595305832148</v>
      </c>
      <c r="AO143" s="1">
        <v>1782.0931612002792</v>
      </c>
      <c r="AP143" s="1">
        <v>1749.3193173002328</v>
      </c>
      <c r="AQ143" s="1">
        <v>1728.9575029308326</v>
      </c>
      <c r="AR143" s="1">
        <v>1972.6972626674431</v>
      </c>
      <c r="AS143" s="1">
        <v>1887.6805386796275</v>
      </c>
      <c r="AT143" s="1">
        <v>2151.9520307003518</v>
      </c>
      <c r="AU143" s="1">
        <v>2401.0901348474094</v>
      </c>
      <c r="AV143" s="1">
        <v>2199.9928903826267</v>
      </c>
      <c r="AW143" s="1">
        <v>1662.9355054079317</v>
      </c>
      <c r="AX143" s="1">
        <v>1322.8109038737446</v>
      </c>
      <c r="AY143" s="1">
        <v>1135.9488309047781</v>
      </c>
      <c r="AZ143" s="1">
        <v>899.00106360348866</v>
      </c>
      <c r="BA143" s="1">
        <v>647.49929118230784</v>
      </c>
      <c r="BB143" s="1">
        <v>355.78512658227851</v>
      </c>
      <c r="BC143" s="1">
        <v>428.1737111007896</v>
      </c>
      <c r="BD143" s="1">
        <f t="shared" si="47"/>
        <v>23864.796801947337</v>
      </c>
      <c r="BE143" s="1"/>
      <c r="BF143" s="25">
        <f t="shared" si="66"/>
        <v>6.404876018888471E-2</v>
      </c>
      <c r="BG143" s="25">
        <f t="shared" si="67"/>
        <v>2.2183879575967468E-2</v>
      </c>
      <c r="BH143" s="25">
        <f t="shared" si="68"/>
        <v>2.3072848965277743E-2</v>
      </c>
      <c r="BI143" s="25">
        <f t="shared" si="69"/>
        <v>6.6822285195468942E-2</v>
      </c>
      <c r="BJ143" s="25">
        <f t="shared" si="70"/>
        <v>0.13168829627854667</v>
      </c>
      <c r="BK143" s="25">
        <f t="shared" si="71"/>
        <v>0.17355400943132038</v>
      </c>
      <c r="BL143" s="25">
        <f t="shared" si="72"/>
        <v>0.36774952766672475</v>
      </c>
      <c r="BM143" s="25">
        <f t="shared" si="73"/>
        <v>0.6332401614921177</v>
      </c>
      <c r="BN143" s="25">
        <f t="shared" si="74"/>
        <v>0.87535592688597219</v>
      </c>
      <c r="BO143" s="25">
        <f t="shared" si="75"/>
        <v>0.98397015321497239</v>
      </c>
      <c r="BP143" s="25">
        <f t="shared" si="76"/>
        <v>1.3811999028108446</v>
      </c>
      <c r="BQ143" s="25">
        <f t="shared" si="77"/>
        <v>1.8007322893314288</v>
      </c>
      <c r="BR143" s="25">
        <f t="shared" si="78"/>
        <v>2.1835803493029489</v>
      </c>
      <c r="BS143" s="25">
        <f t="shared" si="79"/>
        <v>2.3648208828827886</v>
      </c>
      <c r="BT143" s="25">
        <f t="shared" si="80"/>
        <v>1.9568244580407976</v>
      </c>
      <c r="BU143" s="25">
        <f t="shared" si="81"/>
        <v>6.7605223115062163</v>
      </c>
      <c r="BV143" s="26">
        <f t="shared" si="84"/>
        <v>19.789366042770279</v>
      </c>
      <c r="BW143">
        <v>30</v>
      </c>
      <c r="BX143" s="1">
        <f t="shared" si="82"/>
        <v>10.210633957229721</v>
      </c>
      <c r="BY143" s="29">
        <f t="shared" si="64"/>
        <v>51.596569264329766</v>
      </c>
      <c r="BZ143" s="55">
        <f t="shared" si="65"/>
        <v>42.785337926684321</v>
      </c>
    </row>
    <row r="144" spans="1:78" x14ac:dyDescent="0.3">
      <c r="A144" t="s">
        <v>51</v>
      </c>
      <c r="B144" s="1">
        <v>4591</v>
      </c>
      <c r="C144" s="1">
        <v>5310</v>
      </c>
      <c r="D144" s="1">
        <v>4288</v>
      </c>
      <c r="E144" s="1">
        <v>3467</v>
      </c>
      <c r="F144" s="1">
        <v>3634</v>
      </c>
      <c r="G144" s="1">
        <v>4503</v>
      </c>
      <c r="H144" s="1">
        <v>6649</v>
      </c>
      <c r="I144" s="1">
        <v>9682</v>
      </c>
      <c r="J144" s="1">
        <v>10304</v>
      </c>
      <c r="K144" s="1">
        <v>8260</v>
      </c>
      <c r="L144" s="1">
        <v>6400</v>
      </c>
      <c r="M144" s="1">
        <v>6392</v>
      </c>
      <c r="N144" s="1">
        <v>6179</v>
      </c>
      <c r="O144" s="1">
        <v>5674</v>
      </c>
      <c r="P144" s="1">
        <v>4518</v>
      </c>
      <c r="Q144" s="1">
        <v>7378</v>
      </c>
      <c r="R144" s="1">
        <v>97229</v>
      </c>
      <c r="S144" s="7">
        <v>5.0329480393215942E-2</v>
      </c>
      <c r="T144" s="11">
        <v>8.2596953656692229E-2</v>
      </c>
      <c r="U144" s="6">
        <v>6.7577282530553562E-2</v>
      </c>
      <c r="V144" s="6">
        <v>0.11995066296638915</v>
      </c>
      <c r="W144" s="6">
        <v>0.14640969847684177</v>
      </c>
      <c r="X144" s="6">
        <v>0.13446014127144298</v>
      </c>
      <c r="Y144" s="6">
        <v>0.10309114085404716</v>
      </c>
      <c r="Z144" s="6">
        <v>8.6489898989898992E-2</v>
      </c>
      <c r="AA144" s="6">
        <v>7.8755660563102972E-2</v>
      </c>
      <c r="AB144" s="6">
        <v>8.7712850667646697E-2</v>
      </c>
      <c r="AC144" s="6">
        <v>9.9291896144767897E-2</v>
      </c>
      <c r="AD144" s="6">
        <v>9.2080745341614909E-2</v>
      </c>
      <c r="AE144" s="6">
        <v>8.2469368520263903E-2</v>
      </c>
      <c r="AF144" s="6">
        <v>7.023355971509028E-2</v>
      </c>
      <c r="AG144" s="6">
        <v>5.8589870903674283E-2</v>
      </c>
      <c r="AH144" s="6">
        <v>4.5609436435124509E-2</v>
      </c>
      <c r="AI144" s="6">
        <v>4.1581458759372872E-2</v>
      </c>
      <c r="AJ144" s="6">
        <v>3.2220609579100147E-2</v>
      </c>
      <c r="AK144" s="1">
        <f t="shared" si="85"/>
        <v>8030.8192070865289</v>
      </c>
      <c r="AL144" s="37"/>
      <c r="AM144" s="37"/>
      <c r="AN144" s="1">
        <v>310.2473040977714</v>
      </c>
      <c r="AO144" s="1">
        <v>636.93802035152635</v>
      </c>
      <c r="AP144" s="1">
        <v>627.80478706869746</v>
      </c>
      <c r="AQ144" s="1">
        <v>466.17330978809281</v>
      </c>
      <c r="AR144" s="1">
        <v>374.63320586360737</v>
      </c>
      <c r="AS144" s="1">
        <v>389.46401515151518</v>
      </c>
      <c r="AT144" s="1">
        <v>523.64638708407165</v>
      </c>
      <c r="AU144" s="1">
        <v>849.23582016415537</v>
      </c>
      <c r="AV144" s="1">
        <v>1023.1036978756885</v>
      </c>
      <c r="AW144" s="1">
        <v>760.58695652173913</v>
      </c>
      <c r="AX144" s="1">
        <v>527.803958529689</v>
      </c>
      <c r="AY144" s="1">
        <v>448.93291369885708</v>
      </c>
      <c r="AZ144" s="1">
        <v>362.02681231380342</v>
      </c>
      <c r="BA144" s="1">
        <v>258.78794233289648</v>
      </c>
      <c r="BB144" s="1">
        <v>187.86503067484662</v>
      </c>
      <c r="BC144" s="1">
        <v>237.72365747460088</v>
      </c>
      <c r="BD144" s="1">
        <f t="shared" si="47"/>
        <v>7984.9738189915588</v>
      </c>
      <c r="BE144" s="1"/>
      <c r="BF144" s="25">
        <f t="shared" si="66"/>
        <v>1.2912780396450626E-2</v>
      </c>
      <c r="BG144" s="25">
        <f t="shared" si="67"/>
        <v>7.9287416889679725E-3</v>
      </c>
      <c r="BH144" s="25">
        <f t="shared" si="68"/>
        <v>8.2805036727484627E-3</v>
      </c>
      <c r="BI144" s="25">
        <f t="shared" si="69"/>
        <v>1.8017080121616978E-2</v>
      </c>
      <c r="BJ144" s="25">
        <f t="shared" si="70"/>
        <v>2.5008808773242235E-2</v>
      </c>
      <c r="BK144" s="25">
        <f t="shared" si="71"/>
        <v>3.5807457868927944E-2</v>
      </c>
      <c r="BL144" s="25">
        <f t="shared" si="72"/>
        <v>8.9486526078317002E-2</v>
      </c>
      <c r="BM144" s="25">
        <f t="shared" si="73"/>
        <v>0.22396919636663967</v>
      </c>
      <c r="BN144" s="25">
        <f t="shared" si="74"/>
        <v>0.40708308179972258</v>
      </c>
      <c r="BO144" s="25">
        <f t="shared" si="75"/>
        <v>0.45004443149370238</v>
      </c>
      <c r="BP144" s="25">
        <f t="shared" si="76"/>
        <v>0.55110127538982323</v>
      </c>
      <c r="BQ144" s="25">
        <f t="shared" si="77"/>
        <v>0.71165881019242583</v>
      </c>
      <c r="BR144" s="25">
        <f t="shared" si="78"/>
        <v>0.87932558179694287</v>
      </c>
      <c r="BS144" s="25">
        <f t="shared" si="79"/>
        <v>0.94515490379863798</v>
      </c>
      <c r="BT144" s="25">
        <f t="shared" si="80"/>
        <v>1.0332609751467769</v>
      </c>
      <c r="BU144" s="25">
        <f t="shared" si="81"/>
        <v>3.753467456463226</v>
      </c>
      <c r="BV144" s="26">
        <f t="shared" si="84"/>
        <v>9.1525076110481685</v>
      </c>
      <c r="BW144">
        <v>6</v>
      </c>
      <c r="BX144" s="1">
        <f t="shared" si="82"/>
        <v>-3.1525076110481685</v>
      </c>
      <c r="BY144" s="29">
        <f t="shared" si="64"/>
        <v>-34.444195460080422</v>
      </c>
      <c r="BZ144" s="55">
        <f t="shared" si="65"/>
        <v>-39.48050028104295</v>
      </c>
    </row>
    <row r="145" spans="1:78" x14ac:dyDescent="0.3">
      <c r="A145" t="s">
        <v>52</v>
      </c>
      <c r="B145" s="1">
        <v>17320</v>
      </c>
      <c r="C145" s="1">
        <v>17511</v>
      </c>
      <c r="D145" s="1">
        <v>15341</v>
      </c>
      <c r="E145" s="1">
        <v>17427</v>
      </c>
      <c r="F145" s="1">
        <v>21710</v>
      </c>
      <c r="G145" s="1">
        <v>20616</v>
      </c>
      <c r="H145" s="1">
        <v>20057</v>
      </c>
      <c r="I145" s="1">
        <v>19068</v>
      </c>
      <c r="J145" s="1">
        <v>16946</v>
      </c>
      <c r="K145" s="1">
        <v>15226</v>
      </c>
      <c r="L145" s="1">
        <v>14435</v>
      </c>
      <c r="M145" s="1">
        <v>12149</v>
      </c>
      <c r="N145" s="1">
        <v>10012</v>
      </c>
      <c r="O145" s="1">
        <v>7228</v>
      </c>
      <c r="P145" s="1">
        <v>4882</v>
      </c>
      <c r="Q145" s="1">
        <v>4984</v>
      </c>
      <c r="R145" s="1">
        <v>234912</v>
      </c>
      <c r="S145" s="7">
        <v>4.8367949873702409E-2</v>
      </c>
      <c r="T145" s="11">
        <v>0.54775654471290736</v>
      </c>
      <c r="U145" s="6">
        <v>0.46354635463546356</v>
      </c>
      <c r="V145" s="6">
        <v>0.52866760777500277</v>
      </c>
      <c r="W145" s="6">
        <v>0.57397854371148138</v>
      </c>
      <c r="X145" s="6">
        <v>0.57455758630693354</v>
      </c>
      <c r="Y145" s="6">
        <v>0.55804605854258282</v>
      </c>
      <c r="Z145" s="6">
        <v>0.55336365812784294</v>
      </c>
      <c r="AA145" s="6">
        <v>0.55991932915826348</v>
      </c>
      <c r="AB145" s="6">
        <v>0.5670296218241424</v>
      </c>
      <c r="AC145" s="6">
        <v>0.56333455837314717</v>
      </c>
      <c r="AD145" s="6">
        <v>0.5521760809174443</v>
      </c>
      <c r="AE145" s="6">
        <v>0.55193277310924371</v>
      </c>
      <c r="AF145" s="6">
        <v>0.54012654012654016</v>
      </c>
      <c r="AG145" s="6">
        <v>0.53244362632305564</v>
      </c>
      <c r="AH145" s="6">
        <v>0.51376146788990829</v>
      </c>
      <c r="AI145" s="6">
        <v>0.50723662066644226</v>
      </c>
      <c r="AJ145" s="6">
        <v>0.48886883273164861</v>
      </c>
      <c r="AK145" s="1">
        <f t="shared" si="85"/>
        <v>128674.58543159849</v>
      </c>
      <c r="AL145" s="37"/>
      <c r="AM145" s="37"/>
      <c r="AN145" s="1">
        <v>8028.6228622862291</v>
      </c>
      <c r="AO145" s="1">
        <v>9257.4984797480738</v>
      </c>
      <c r="AP145" s="1">
        <v>8805.4048390778353</v>
      </c>
      <c r="AQ145" s="1">
        <v>10012.815056570931</v>
      </c>
      <c r="AR145" s="1">
        <v>12115.179930959473</v>
      </c>
      <c r="AS145" s="1">
        <v>11408.145175963609</v>
      </c>
      <c r="AT145" s="1">
        <v>11230.301984927291</v>
      </c>
      <c r="AU145" s="1">
        <v>10812.120828942747</v>
      </c>
      <c r="AV145" s="1">
        <v>9546.2674261913526</v>
      </c>
      <c r="AW145" s="1">
        <v>8407.4330080490072</v>
      </c>
      <c r="AX145" s="1">
        <v>7967.1495798319329</v>
      </c>
      <c r="AY145" s="1">
        <v>6561.9973359973364</v>
      </c>
      <c r="AZ145" s="1">
        <v>5330.8255867464331</v>
      </c>
      <c r="BA145" s="1">
        <v>3713.4678899082569</v>
      </c>
      <c r="BB145" s="1">
        <v>2476.329182093571</v>
      </c>
      <c r="BC145" s="1">
        <v>2436.5222623345367</v>
      </c>
      <c r="BD145" s="1">
        <f t="shared" si="47"/>
        <v>128110.0814296286</v>
      </c>
      <c r="BE145" s="1"/>
      <c r="BF145" s="25">
        <f t="shared" si="66"/>
        <v>0.33415872607857949</v>
      </c>
      <c r="BG145" s="25">
        <f t="shared" si="67"/>
        <v>0.11523933536174608</v>
      </c>
      <c r="BH145" s="25">
        <f t="shared" si="68"/>
        <v>0.11613990305881913</v>
      </c>
      <c r="BI145" s="25">
        <f t="shared" si="69"/>
        <v>0.38698416946945335</v>
      </c>
      <c r="BJ145" s="25">
        <f t="shared" si="70"/>
        <v>0.80875430529000059</v>
      </c>
      <c r="BK145" s="25">
        <f t="shared" si="71"/>
        <v>1.0488688604312029</v>
      </c>
      <c r="BL145" s="25">
        <f t="shared" si="72"/>
        <v>1.9191590665557756</v>
      </c>
      <c r="BM145" s="25">
        <f t="shared" si="73"/>
        <v>2.8514835992306899</v>
      </c>
      <c r="BN145" s="25">
        <f t="shared" si="74"/>
        <v>3.7983676254979799</v>
      </c>
      <c r="BO145" s="25">
        <f t="shared" si="75"/>
        <v>4.9747348097214665</v>
      </c>
      <c r="BP145" s="25">
        <f t="shared" si="76"/>
        <v>8.3188203190027714</v>
      </c>
      <c r="BQ145" s="25">
        <f t="shared" si="77"/>
        <v>10.40222954059076</v>
      </c>
      <c r="BR145" s="25">
        <f t="shared" si="78"/>
        <v>12.948022497462709</v>
      </c>
      <c r="BS145" s="25">
        <f t="shared" si="79"/>
        <v>13.562464907003559</v>
      </c>
      <c r="BT145" s="25">
        <f t="shared" si="80"/>
        <v>13.619854085047713</v>
      </c>
      <c r="BU145" s="25">
        <f t="shared" si="81"/>
        <v>38.470748413409218</v>
      </c>
      <c r="BV145" s="26">
        <f t="shared" si="84"/>
        <v>113.67603016321243</v>
      </c>
      <c r="BW145">
        <v>131</v>
      </c>
      <c r="BX145" s="1">
        <f t="shared" si="82"/>
        <v>17.323969836787569</v>
      </c>
      <c r="BY145" s="29">
        <f t="shared" si="64"/>
        <v>15.239773778090564</v>
      </c>
      <c r="BZ145" s="55">
        <f t="shared" si="65"/>
        <v>13.522721743256168</v>
      </c>
    </row>
    <row r="146" spans="1:78" x14ac:dyDescent="0.3">
      <c r="A146" t="s">
        <v>53</v>
      </c>
      <c r="B146" s="1">
        <v>14523</v>
      </c>
      <c r="C146" s="1">
        <v>15123</v>
      </c>
      <c r="D146" s="1">
        <v>13045</v>
      </c>
      <c r="E146" s="1">
        <v>14543</v>
      </c>
      <c r="F146" s="1">
        <v>18020</v>
      </c>
      <c r="G146" s="1">
        <v>16663</v>
      </c>
      <c r="H146" s="1">
        <v>17193</v>
      </c>
      <c r="I146" s="1">
        <v>17188</v>
      </c>
      <c r="J146" s="1">
        <v>16548</v>
      </c>
      <c r="K146" s="1">
        <v>15057</v>
      </c>
      <c r="L146" s="1">
        <v>13622</v>
      </c>
      <c r="M146" s="1">
        <v>11407</v>
      </c>
      <c r="N146" s="1">
        <v>9649</v>
      </c>
      <c r="O146" s="1">
        <v>7529</v>
      </c>
      <c r="P146" s="1">
        <v>5335</v>
      </c>
      <c r="Q146" s="1">
        <v>6110</v>
      </c>
      <c r="R146" s="1">
        <v>211555</v>
      </c>
      <c r="S146" s="7">
        <v>3.2625408183686311E-2</v>
      </c>
      <c r="T146" s="11">
        <v>0.45744883365630079</v>
      </c>
      <c r="U146" s="6">
        <v>0.40153671030165056</v>
      </c>
      <c r="V146" s="6">
        <v>0.45617373048156412</v>
      </c>
      <c r="W146" s="6">
        <v>0.49559971218243204</v>
      </c>
      <c r="X146" s="6">
        <v>0.48717331085149945</v>
      </c>
      <c r="Y146" s="6">
        <v>0.46444839462281967</v>
      </c>
      <c r="Z146" s="6">
        <v>0.46263630532392558</v>
      </c>
      <c r="AA146" s="6">
        <v>0.47144972848444955</v>
      </c>
      <c r="AB146" s="6">
        <v>0.47656903765690378</v>
      </c>
      <c r="AC146" s="6">
        <v>0.46966130508696219</v>
      </c>
      <c r="AD146" s="6">
        <v>0.44741873804971322</v>
      </c>
      <c r="AE146" s="6">
        <v>0.45172353148083011</v>
      </c>
      <c r="AF146" s="6">
        <v>0.43138521149499515</v>
      </c>
      <c r="AG146" s="6">
        <v>0.43018814542368083</v>
      </c>
      <c r="AH146" s="6">
        <v>0.41709435452033161</v>
      </c>
      <c r="AI146" s="6">
        <v>0.4041114417094942</v>
      </c>
      <c r="AJ146" s="6">
        <v>0.38190148911798394</v>
      </c>
      <c r="AK146" s="1">
        <f t="shared" si="85"/>
        <v>96775.588004158708</v>
      </c>
      <c r="AL146" s="37"/>
      <c r="AM146" s="37"/>
      <c r="AN146" s="1">
        <v>5831.5176437108712</v>
      </c>
      <c r="AO146" s="1">
        <v>6898.7153260726946</v>
      </c>
      <c r="AP146" s="1">
        <v>6465.0982454198256</v>
      </c>
      <c r="AQ146" s="1">
        <v>7084.9614597133568</v>
      </c>
      <c r="AR146" s="1">
        <v>8369.3600711032104</v>
      </c>
      <c r="AS146" s="1">
        <v>7708.9087556125723</v>
      </c>
      <c r="AT146" s="1">
        <v>8105.6351818331414</v>
      </c>
      <c r="AU146" s="1">
        <v>8191.2686192468618</v>
      </c>
      <c r="AV146" s="1">
        <v>7771.9552765790504</v>
      </c>
      <c r="AW146" s="1">
        <v>6736.7839388145321</v>
      </c>
      <c r="AX146" s="1">
        <v>6153.3779458318677</v>
      </c>
      <c r="AY146" s="1">
        <v>4920.8111075234092</v>
      </c>
      <c r="AZ146" s="1">
        <v>4150.8854151930964</v>
      </c>
      <c r="BA146" s="1">
        <v>3140.3033951835769</v>
      </c>
      <c r="BB146" s="1">
        <v>2155.9345415201515</v>
      </c>
      <c r="BC146" s="1">
        <v>2333.4180985108819</v>
      </c>
      <c r="BD146" s="1">
        <f t="shared" si="47"/>
        <v>96018.935021869111</v>
      </c>
      <c r="BE146" s="1"/>
      <c r="BF146" s="25">
        <f t="shared" si="66"/>
        <v>0.24271317016032889</v>
      </c>
      <c r="BG146" s="25">
        <f t="shared" si="67"/>
        <v>8.5876694526677705E-2</v>
      </c>
      <c r="BH146" s="25">
        <f t="shared" si="68"/>
        <v>8.5272159226177632E-2</v>
      </c>
      <c r="BI146" s="25">
        <f t="shared" si="69"/>
        <v>0.27382588320264323</v>
      </c>
      <c r="BJ146" s="25">
        <f t="shared" si="70"/>
        <v>0.55870040961833978</v>
      </c>
      <c r="BK146" s="25">
        <f t="shared" si="71"/>
        <v>0.70875976917821037</v>
      </c>
      <c r="BL146" s="25">
        <f t="shared" si="72"/>
        <v>1.385181206194364</v>
      </c>
      <c r="BM146" s="25">
        <f t="shared" si="73"/>
        <v>2.1602855253107096</v>
      </c>
      <c r="BN146" s="25">
        <f t="shared" si="74"/>
        <v>3.0923859547850392</v>
      </c>
      <c r="BO146" s="25">
        <f t="shared" si="75"/>
        <v>3.9862004887708515</v>
      </c>
      <c r="BP146" s="25">
        <f t="shared" si="76"/>
        <v>6.4249886328065537</v>
      </c>
      <c r="BQ146" s="25">
        <f t="shared" si="77"/>
        <v>7.8005832744775621</v>
      </c>
      <c r="BR146" s="25">
        <f t="shared" si="78"/>
        <v>10.082070190766219</v>
      </c>
      <c r="BS146" s="25">
        <f t="shared" si="79"/>
        <v>11.469132319755595</v>
      </c>
      <c r="BT146" s="25">
        <f t="shared" si="80"/>
        <v>11.857677922930186</v>
      </c>
      <c r="BU146" s="25">
        <f t="shared" si="81"/>
        <v>36.84281567987685</v>
      </c>
      <c r="BV146" s="26">
        <f t="shared" si="84"/>
        <v>97.056469281586303</v>
      </c>
      <c r="BW146">
        <v>111</v>
      </c>
      <c r="BX146" s="1">
        <f t="shared" si="82"/>
        <v>13.943530718413697</v>
      </c>
      <c r="BY146" s="29">
        <f t="shared" si="64"/>
        <v>14.366410422328318</v>
      </c>
      <c r="BZ146" s="55">
        <f t="shared" si="65"/>
        <v>14.521646918118748</v>
      </c>
    </row>
    <row r="147" spans="1:78" x14ac:dyDescent="0.3">
      <c r="A147" t="s">
        <v>54</v>
      </c>
      <c r="B147" s="1">
        <v>13863</v>
      </c>
      <c r="C147" s="1">
        <v>14965</v>
      </c>
      <c r="D147" s="1">
        <v>12740</v>
      </c>
      <c r="E147" s="1">
        <v>13280</v>
      </c>
      <c r="F147" s="1">
        <v>16185</v>
      </c>
      <c r="G147" s="1">
        <v>15874</v>
      </c>
      <c r="H147" s="1">
        <v>18678</v>
      </c>
      <c r="I147" s="1">
        <v>20313</v>
      </c>
      <c r="J147" s="1">
        <v>19494</v>
      </c>
      <c r="K147" s="1">
        <v>16395</v>
      </c>
      <c r="L147" s="1">
        <v>15198</v>
      </c>
      <c r="M147" s="1">
        <v>14033</v>
      </c>
      <c r="N147" s="1">
        <v>12179</v>
      </c>
      <c r="O147" s="1">
        <v>9549</v>
      </c>
      <c r="P147" s="1">
        <v>6747</v>
      </c>
      <c r="Q147" s="1">
        <v>9853</v>
      </c>
      <c r="R147" s="1">
        <v>229346</v>
      </c>
      <c r="S147" s="7">
        <v>2.4872642774153242E-2</v>
      </c>
      <c r="T147" s="11">
        <v>0.34350254714451695</v>
      </c>
      <c r="U147" s="6">
        <v>0.35027075142793562</v>
      </c>
      <c r="V147" s="6">
        <v>0.38960468521229868</v>
      </c>
      <c r="W147" s="6">
        <v>0.42601944198964775</v>
      </c>
      <c r="X147" s="6">
        <v>0.4128118503118503</v>
      </c>
      <c r="Y147" s="6">
        <v>0.39353015075376885</v>
      </c>
      <c r="Z147" s="6">
        <v>0.35214070816940524</v>
      </c>
      <c r="AA147" s="6">
        <v>0.33981507959203128</v>
      </c>
      <c r="AB147" s="6">
        <v>0.35304709920657251</v>
      </c>
      <c r="AC147" s="6">
        <v>0.34352941176470586</v>
      </c>
      <c r="AD147" s="6">
        <v>0.31652823385487089</v>
      </c>
      <c r="AE147" s="6">
        <v>0.30687255328403656</v>
      </c>
      <c r="AF147" s="6">
        <v>0.28487648835969431</v>
      </c>
      <c r="AG147" s="6">
        <v>0.27526958170399335</v>
      </c>
      <c r="AH147" s="6">
        <v>0.26295062102393213</v>
      </c>
      <c r="AI147" s="6">
        <v>0.23490315229775921</v>
      </c>
      <c r="AJ147" s="6">
        <v>0.21775524640414998</v>
      </c>
      <c r="AK147" s="1">
        <f t="shared" si="85"/>
        <v>78780.935177406383</v>
      </c>
      <c r="AL147" s="37"/>
      <c r="AM147" s="37"/>
      <c r="AN147" s="1">
        <v>4855.8034270454718</v>
      </c>
      <c r="AO147" s="1">
        <v>5830.4341142020494</v>
      </c>
      <c r="AP147" s="1">
        <v>5427.4876909481127</v>
      </c>
      <c r="AQ147" s="1">
        <v>5482.1413721413719</v>
      </c>
      <c r="AR147" s="1">
        <v>6369.2854899497488</v>
      </c>
      <c r="AS147" s="1">
        <v>5589.8816014811391</v>
      </c>
      <c r="AT147" s="1">
        <v>6347.0660566199604</v>
      </c>
      <c r="AU147" s="1">
        <v>7171.4457261831076</v>
      </c>
      <c r="AV147" s="1">
        <v>6696.7623529411758</v>
      </c>
      <c r="AW147" s="1">
        <v>5189.4803940506081</v>
      </c>
      <c r="AX147" s="1">
        <v>4663.8490648107881</v>
      </c>
      <c r="AY147" s="1">
        <v>3997.6717611515901</v>
      </c>
      <c r="AZ147" s="1">
        <v>3352.5082355729351</v>
      </c>
      <c r="BA147" s="1">
        <v>2510.9154801575278</v>
      </c>
      <c r="BB147" s="1">
        <v>1584.8915685529814</v>
      </c>
      <c r="BC147" s="1">
        <v>2145.5424428200899</v>
      </c>
      <c r="BD147" s="1">
        <f t="shared" si="47"/>
        <v>77215.166778628642</v>
      </c>
      <c r="BE147" s="1"/>
      <c r="BF147" s="25">
        <f t="shared" si="66"/>
        <v>0.20210303997359036</v>
      </c>
      <c r="BG147" s="25">
        <f t="shared" si="67"/>
        <v>7.2578499868074436E-2</v>
      </c>
      <c r="BH147" s="25">
        <f t="shared" si="68"/>
        <v>7.15864751024511E-2</v>
      </c>
      <c r="BI147" s="25">
        <f t="shared" si="69"/>
        <v>0.21187866886845352</v>
      </c>
      <c r="BJ147" s="25">
        <f t="shared" si="70"/>
        <v>0.42518452808567053</v>
      </c>
      <c r="BK147" s="25">
        <f t="shared" si="71"/>
        <v>0.51393567094886106</v>
      </c>
      <c r="BL147" s="25">
        <f t="shared" si="72"/>
        <v>1.0846573302248981</v>
      </c>
      <c r="BM147" s="25">
        <f t="shared" si="73"/>
        <v>1.8913273533018564</v>
      </c>
      <c r="BN147" s="25">
        <f t="shared" si="74"/>
        <v>2.6645770730533447</v>
      </c>
      <c r="BO147" s="25">
        <f t="shared" si="75"/>
        <v>3.0706505464789244</v>
      </c>
      <c r="BP147" s="25">
        <f t="shared" si="76"/>
        <v>4.8697118055022752</v>
      </c>
      <c r="BQ147" s="25">
        <f t="shared" si="77"/>
        <v>6.3372014888384953</v>
      </c>
      <c r="BR147" s="25">
        <f t="shared" si="78"/>
        <v>8.1428948200912394</v>
      </c>
      <c r="BS147" s="25">
        <f t="shared" si="79"/>
        <v>9.1704584753874876</v>
      </c>
      <c r="BT147" s="25">
        <f t="shared" si="80"/>
        <v>8.716931521222266</v>
      </c>
      <c r="BU147" s="25">
        <f t="shared" si="81"/>
        <v>33.876408520452998</v>
      </c>
      <c r="BV147" s="26">
        <f t="shared" si="84"/>
        <v>81.322085817400875</v>
      </c>
      <c r="BW147">
        <v>93</v>
      </c>
      <c r="BX147" s="1">
        <f t="shared" si="82"/>
        <v>11.677914182599125</v>
      </c>
      <c r="BY147" s="29">
        <f t="shared" si="64"/>
        <v>14.360077050680303</v>
      </c>
      <c r="BZ147" s="55">
        <f t="shared" si="65"/>
        <v>15.123860596039401</v>
      </c>
    </row>
    <row r="148" spans="1:78" x14ac:dyDescent="0.3">
      <c r="A148" t="s">
        <v>62</v>
      </c>
      <c r="B148" s="1">
        <v>5846</v>
      </c>
      <c r="C148" s="1">
        <v>6021</v>
      </c>
      <c r="D148" s="1">
        <v>5830</v>
      </c>
      <c r="E148" s="1">
        <v>6512</v>
      </c>
      <c r="F148" s="1">
        <v>7745</v>
      </c>
      <c r="G148" s="1">
        <v>7317</v>
      </c>
      <c r="H148" s="1">
        <v>8034</v>
      </c>
      <c r="I148" s="1">
        <v>8280</v>
      </c>
      <c r="J148" s="1">
        <v>7684</v>
      </c>
      <c r="K148" s="1">
        <v>6454</v>
      </c>
      <c r="L148" s="1">
        <v>5727</v>
      </c>
      <c r="M148" s="1">
        <v>5328</v>
      </c>
      <c r="N148" s="1">
        <v>4892</v>
      </c>
      <c r="O148" s="1">
        <v>3828</v>
      </c>
      <c r="P148" s="1">
        <v>2825</v>
      </c>
      <c r="Q148" s="1">
        <v>3731</v>
      </c>
      <c r="R148" s="1">
        <v>96054</v>
      </c>
      <c r="S148" s="7">
        <v>1.527338836685721E-2</v>
      </c>
      <c r="T148" s="11">
        <v>0.35832743185109239</v>
      </c>
      <c r="U148" s="6">
        <v>0.34619731955433553</v>
      </c>
      <c r="V148" s="6">
        <v>0.39054134443783461</v>
      </c>
      <c r="W148" s="6">
        <v>0.42012298835535783</v>
      </c>
      <c r="X148" s="6">
        <v>0.40695239424822</v>
      </c>
      <c r="Y148" s="6">
        <v>0.38794249124078772</v>
      </c>
      <c r="Z148" s="6">
        <v>0.37962128043282234</v>
      </c>
      <c r="AA148" s="6">
        <v>0.368124625524266</v>
      </c>
      <c r="AB148" s="6">
        <v>0.37204696562455791</v>
      </c>
      <c r="AC148" s="6">
        <v>0.36627723397537099</v>
      </c>
      <c r="AD148" s="6">
        <v>0.33906223927915902</v>
      </c>
      <c r="AE148" s="6">
        <v>0.32996632996632996</v>
      </c>
      <c r="AF148" s="6">
        <v>0.3097555699762059</v>
      </c>
      <c r="AG148" s="6">
        <v>0.2936181867981375</v>
      </c>
      <c r="AH148" s="6">
        <v>0.2663587374903772</v>
      </c>
      <c r="AI148" s="6">
        <v>0.25937500000000002</v>
      </c>
      <c r="AJ148" s="6">
        <v>0.22616476396174021</v>
      </c>
      <c r="AK148" s="1">
        <f t="shared" si="85"/>
        <v>34418.783139024832</v>
      </c>
      <c r="AL148" s="37"/>
      <c r="AM148" s="37"/>
      <c r="AN148" s="1">
        <v>2023.8695301146454</v>
      </c>
      <c r="AO148" s="1">
        <v>2351.449434860202</v>
      </c>
      <c r="AP148" s="1">
        <v>2449.3170221117362</v>
      </c>
      <c r="AQ148" s="1">
        <v>2650.0739913444086</v>
      </c>
      <c r="AR148" s="1">
        <v>3004.6145946599008</v>
      </c>
      <c r="AS148" s="1">
        <v>2777.6889089269612</v>
      </c>
      <c r="AT148" s="1">
        <v>2957.5132414619529</v>
      </c>
      <c r="AU148" s="1">
        <v>3080.5488753713394</v>
      </c>
      <c r="AV148" s="1">
        <v>2814.4742658667506</v>
      </c>
      <c r="AW148" s="1">
        <v>2188.3076923076924</v>
      </c>
      <c r="AX148" s="1">
        <v>1889.7171717171716</v>
      </c>
      <c r="AY148" s="1">
        <v>1650.377676833225</v>
      </c>
      <c r="AZ148" s="1">
        <v>1436.3801698164887</v>
      </c>
      <c r="BA148" s="1">
        <v>1019.6212471131639</v>
      </c>
      <c r="BB148" s="1">
        <v>732.73437500000011</v>
      </c>
      <c r="BC148" s="1">
        <v>843.82073434125266</v>
      </c>
      <c r="BD148" s="1">
        <f t="shared" si="47"/>
        <v>33870.508931846889</v>
      </c>
      <c r="BE148" s="1"/>
      <c r="BF148" s="25">
        <f t="shared" si="66"/>
        <v>8.4235325974669317E-2</v>
      </c>
      <c r="BG148" s="25">
        <f t="shared" si="67"/>
        <v>2.9271349123399185E-2</v>
      </c>
      <c r="BH148" s="25">
        <f t="shared" si="68"/>
        <v>3.2305549455936611E-2</v>
      </c>
      <c r="BI148" s="25">
        <f t="shared" si="69"/>
        <v>0.10242241335517374</v>
      </c>
      <c r="BJ148" s="25">
        <f t="shared" si="70"/>
        <v>0.20057440360078244</v>
      </c>
      <c r="BK148" s="25">
        <f t="shared" si="71"/>
        <v>0.25538169050277054</v>
      </c>
      <c r="BL148" s="25">
        <f t="shared" si="72"/>
        <v>0.50541279828702801</v>
      </c>
      <c r="BM148" s="25">
        <f t="shared" si="73"/>
        <v>0.81243400196156246</v>
      </c>
      <c r="BN148" s="25">
        <f t="shared" si="74"/>
        <v>1.119852132461219</v>
      </c>
      <c r="BO148" s="25">
        <f t="shared" si="75"/>
        <v>1.2948364192592652</v>
      </c>
      <c r="BP148" s="25">
        <f t="shared" si="76"/>
        <v>1.9731294671614381</v>
      </c>
      <c r="BQ148" s="25">
        <f t="shared" si="77"/>
        <v>2.6162167620686594</v>
      </c>
      <c r="BR148" s="25">
        <f t="shared" si="78"/>
        <v>3.4888184674307281</v>
      </c>
      <c r="BS148" s="25">
        <f t="shared" si="79"/>
        <v>3.723898466979644</v>
      </c>
      <c r="BT148" s="25">
        <f t="shared" si="80"/>
        <v>4.0300519586662684</v>
      </c>
      <c r="BU148" s="25">
        <f t="shared" si="81"/>
        <v>13.323258185934618</v>
      </c>
      <c r="BV148" s="26">
        <f t="shared" si="84"/>
        <v>33.592099392223169</v>
      </c>
      <c r="BW148">
        <v>36</v>
      </c>
      <c r="BX148" s="1">
        <f t="shared" si="82"/>
        <v>2.4079006077768312</v>
      </c>
      <c r="BY148" s="29">
        <f t="shared" si="64"/>
        <v>7.1680563327169686</v>
      </c>
      <c r="BZ148" s="55">
        <f t="shared" si="65"/>
        <v>7.1091361887178275</v>
      </c>
    </row>
    <row r="149" spans="1:78" x14ac:dyDescent="0.3">
      <c r="A149" t="s">
        <v>55</v>
      </c>
      <c r="B149" s="1">
        <v>1318</v>
      </c>
      <c r="C149" s="1">
        <v>1430</v>
      </c>
      <c r="D149" s="1">
        <v>1172</v>
      </c>
      <c r="E149" s="1">
        <v>1314</v>
      </c>
      <c r="F149" s="1">
        <v>1539</v>
      </c>
      <c r="G149" s="1">
        <v>1538</v>
      </c>
      <c r="H149" s="1">
        <v>1916</v>
      </c>
      <c r="I149" s="1">
        <v>2084</v>
      </c>
      <c r="J149" s="1">
        <v>1946</v>
      </c>
      <c r="K149" s="1">
        <v>1651</v>
      </c>
      <c r="L149" s="1">
        <v>1532</v>
      </c>
      <c r="M149" s="1">
        <v>1529</v>
      </c>
      <c r="N149" s="1">
        <v>1472</v>
      </c>
      <c r="O149" s="1">
        <v>1213</v>
      </c>
      <c r="P149">
        <v>966</v>
      </c>
      <c r="Q149" s="1">
        <v>1330</v>
      </c>
      <c r="R149" s="1">
        <v>23950</v>
      </c>
      <c r="S149" s="7">
        <v>-3.795942960433818E-2</v>
      </c>
      <c r="T149" s="11">
        <v>0.25840530226953201</v>
      </c>
      <c r="U149" s="6">
        <v>0.23173605655930871</v>
      </c>
      <c r="V149" s="6">
        <v>0.29877609791216703</v>
      </c>
      <c r="W149" s="6">
        <v>0.31643132220795894</v>
      </c>
      <c r="X149" s="6">
        <v>0.29206963249516443</v>
      </c>
      <c r="Y149" s="6">
        <v>0.25964391691394662</v>
      </c>
      <c r="Z149" s="6">
        <v>0.27244718309859156</v>
      </c>
      <c r="AA149" s="6">
        <v>0.28292228943694742</v>
      </c>
      <c r="AB149" s="6">
        <v>0.2951709169831796</v>
      </c>
      <c r="AC149" s="6">
        <v>0.28157589803012745</v>
      </c>
      <c r="AD149" s="6">
        <v>0.25257731958762886</v>
      </c>
      <c r="AE149" s="6">
        <v>0.24011627906976743</v>
      </c>
      <c r="AF149" s="6">
        <v>0.22259810554803788</v>
      </c>
      <c r="AG149" s="6">
        <v>0.22836538461538461</v>
      </c>
      <c r="AH149" s="6">
        <v>0.2054176072234763</v>
      </c>
      <c r="AI149" s="6">
        <v>0.15688949522510232</v>
      </c>
      <c r="AJ149" s="6">
        <v>0.1767870868562644</v>
      </c>
      <c r="AK149" s="1">
        <f t="shared" si="85"/>
        <v>6188.806989355292</v>
      </c>
      <c r="AL149" s="37"/>
      <c r="AM149" s="37"/>
      <c r="AN149" s="1">
        <v>305.42812254516889</v>
      </c>
      <c r="AO149" s="1">
        <v>427.24982001439884</v>
      </c>
      <c r="AP149" s="1">
        <v>370.85750962772789</v>
      </c>
      <c r="AQ149" s="1">
        <v>383.77949709864606</v>
      </c>
      <c r="AR149" s="1">
        <v>399.59198813056383</v>
      </c>
      <c r="AS149" s="1">
        <v>419.02376760563379</v>
      </c>
      <c r="AT149" s="1">
        <v>542.07910656119122</v>
      </c>
      <c r="AU149" s="1">
        <v>615.13619099294624</v>
      </c>
      <c r="AV149" s="1">
        <v>547.94669756662802</v>
      </c>
      <c r="AW149" s="1">
        <v>417.00515463917526</v>
      </c>
      <c r="AX149" s="1">
        <v>367.85813953488372</v>
      </c>
      <c r="AY149" s="1">
        <v>340.35250338294992</v>
      </c>
      <c r="AZ149" s="1">
        <v>336.15384615384613</v>
      </c>
      <c r="BA149" s="1">
        <v>249.17155756207674</v>
      </c>
      <c r="BB149" s="1">
        <v>151.55525238744883</v>
      </c>
      <c r="BC149" s="1">
        <v>235.12682551883165</v>
      </c>
      <c r="BD149" s="1">
        <f t="shared" si="47"/>
        <v>6108.3159793221166</v>
      </c>
      <c r="BE149" s="1"/>
      <c r="BF149" s="25">
        <f t="shared" si="66"/>
        <v>1.2712201592839907E-2</v>
      </c>
      <c r="BG149" s="25">
        <f t="shared" si="67"/>
        <v>5.3184977993347539E-3</v>
      </c>
      <c r="BH149" s="25">
        <f t="shared" si="68"/>
        <v>4.8914679113504717E-3</v>
      </c>
      <c r="BI149" s="25">
        <f t="shared" si="69"/>
        <v>1.4832650868414845E-2</v>
      </c>
      <c r="BJ149" s="25">
        <f t="shared" si="70"/>
        <v>2.6674943550292811E-2</v>
      </c>
      <c r="BK149" s="25">
        <f t="shared" si="71"/>
        <v>3.8525191855738029E-2</v>
      </c>
      <c r="BL149" s="25">
        <f t="shared" si="72"/>
        <v>9.2636514453809687E-2</v>
      </c>
      <c r="BM149" s="25">
        <f t="shared" si="73"/>
        <v>0.16223003679483869</v>
      </c>
      <c r="BN149" s="25">
        <f t="shared" si="74"/>
        <v>0.2180226997229622</v>
      </c>
      <c r="BO149" s="25">
        <f t="shared" si="75"/>
        <v>0.24674476223964412</v>
      </c>
      <c r="BP149" s="25">
        <f t="shared" si="76"/>
        <v>0.3840954327529898</v>
      </c>
      <c r="BQ149" s="25">
        <f t="shared" si="77"/>
        <v>0.5395346391688286</v>
      </c>
      <c r="BR149" s="25">
        <f t="shared" si="78"/>
        <v>0.81648283024489265</v>
      </c>
      <c r="BS149" s="25">
        <f t="shared" si="79"/>
        <v>0.91003358732221939</v>
      </c>
      <c r="BT149" s="25">
        <f t="shared" si="80"/>
        <v>0.83355655551194618</v>
      </c>
      <c r="BU149" s="25">
        <f t="shared" si="81"/>
        <v>3.7124655455073299</v>
      </c>
      <c r="BV149" s="26">
        <f t="shared" si="84"/>
        <v>8.0187575572974321</v>
      </c>
      <c r="BW149">
        <v>7</v>
      </c>
      <c r="BX149" s="1">
        <f t="shared" si="82"/>
        <v>-1.0187575572974321</v>
      </c>
      <c r="BY149" s="29">
        <f t="shared" si="64"/>
        <v>-12.704680868800139</v>
      </c>
      <c r="BZ149" s="55">
        <f t="shared" si="65"/>
        <v>-16.678206575202267</v>
      </c>
    </row>
    <row r="150" spans="1:78" x14ac:dyDescent="0.3">
      <c r="A150" t="s">
        <v>56</v>
      </c>
      <c r="B150" s="1">
        <v>3435</v>
      </c>
      <c r="C150" s="1">
        <v>3698</v>
      </c>
      <c r="D150" s="1">
        <v>3259</v>
      </c>
      <c r="E150" s="1">
        <v>3535</v>
      </c>
      <c r="F150" s="1">
        <v>3983</v>
      </c>
      <c r="G150" s="1">
        <v>3935</v>
      </c>
      <c r="H150" s="1">
        <v>4511</v>
      </c>
      <c r="I150" s="1">
        <v>5200</v>
      </c>
      <c r="J150" s="1">
        <v>4908</v>
      </c>
      <c r="K150" s="1">
        <v>4117</v>
      </c>
      <c r="L150" s="1">
        <v>3441</v>
      </c>
      <c r="M150" s="1">
        <v>3037</v>
      </c>
      <c r="N150" s="1">
        <v>2446</v>
      </c>
      <c r="O150" s="1">
        <v>1976</v>
      </c>
      <c r="P150" s="1">
        <v>1534</v>
      </c>
      <c r="Q150" s="1">
        <v>2177</v>
      </c>
      <c r="R150" s="1">
        <v>55192</v>
      </c>
      <c r="S150" s="7">
        <v>0.10687283155847016</v>
      </c>
      <c r="T150" s="11">
        <v>0.34448388584722139</v>
      </c>
      <c r="U150" s="6">
        <v>0.34492393666563181</v>
      </c>
      <c r="V150" s="6">
        <v>0.40820543093270367</v>
      </c>
      <c r="W150" s="6">
        <v>0.4432344132861421</v>
      </c>
      <c r="X150" s="6">
        <v>0.4369678659708871</v>
      </c>
      <c r="Y150" s="6">
        <v>0.41527338454586532</v>
      </c>
      <c r="Z150" s="6">
        <v>0.35955699828145887</v>
      </c>
      <c r="AA150" s="6">
        <v>0.33953488372093021</v>
      </c>
      <c r="AB150" s="6">
        <v>0.35353535353535354</v>
      </c>
      <c r="AC150" s="6">
        <v>0.34190966266437967</v>
      </c>
      <c r="AD150" s="6">
        <v>0.31535269709543567</v>
      </c>
      <c r="AE150" s="6">
        <v>0.30650154798761609</v>
      </c>
      <c r="AF150" s="6">
        <v>0.26281755196304851</v>
      </c>
      <c r="AG150" s="6">
        <v>0.22436260623229462</v>
      </c>
      <c r="AH150" s="6">
        <v>0.16371681415929204</v>
      </c>
      <c r="AI150" s="6">
        <v>0.15934065934065933</v>
      </c>
      <c r="AJ150" s="6">
        <v>0.16255534471853259</v>
      </c>
      <c r="AK150" s="1">
        <f t="shared" si="85"/>
        <v>19012.754627679842</v>
      </c>
      <c r="AL150" s="37"/>
      <c r="AM150" s="37"/>
      <c r="AN150" s="1">
        <v>1184.8137224464454</v>
      </c>
      <c r="AO150" s="1">
        <v>1509.5436835891383</v>
      </c>
      <c r="AP150" s="1">
        <v>1444.5009528995372</v>
      </c>
      <c r="AQ150" s="1">
        <v>1544.681406207086</v>
      </c>
      <c r="AR150" s="1">
        <v>1654.0338906461816</v>
      </c>
      <c r="AS150" s="1">
        <v>1414.8567882375407</v>
      </c>
      <c r="AT150" s="1">
        <v>1531.6418604651162</v>
      </c>
      <c r="AU150" s="1">
        <v>1838.3838383838383</v>
      </c>
      <c r="AV150" s="1">
        <v>1678.0926243567753</v>
      </c>
      <c r="AW150" s="1">
        <v>1298.3070539419086</v>
      </c>
      <c r="AX150" s="1">
        <v>1054.671826625387</v>
      </c>
      <c r="AY150" s="1">
        <v>798.17690531177834</v>
      </c>
      <c r="AZ150" s="1">
        <v>548.79093484419263</v>
      </c>
      <c r="BA150" s="1">
        <v>323.50442477876106</v>
      </c>
      <c r="BB150" s="1">
        <v>244.42857142857142</v>
      </c>
      <c r="BC150" s="1">
        <v>353.88298545224546</v>
      </c>
      <c r="BD150" s="1">
        <f t="shared" si="47"/>
        <v>18422.311469614502</v>
      </c>
      <c r="BE150" s="1"/>
      <c r="BF150" s="25">
        <f t="shared" si="66"/>
        <v>4.9313045453025915E-2</v>
      </c>
      <c r="BG150" s="25">
        <f t="shared" si="67"/>
        <v>1.8791124965009787E-2</v>
      </c>
      <c r="BH150" s="25">
        <f t="shared" si="68"/>
        <v>1.9052411979242234E-2</v>
      </c>
      <c r="BI150" s="25">
        <f t="shared" si="69"/>
        <v>5.9700218939295245E-2</v>
      </c>
      <c r="BJ150" s="25">
        <f t="shared" si="70"/>
        <v>0.1104157790291876</v>
      </c>
      <c r="BK150" s="25">
        <f t="shared" si="71"/>
        <v>0.13008242832312245</v>
      </c>
      <c r="BL150" s="25">
        <f t="shared" si="72"/>
        <v>0.26174401785216245</v>
      </c>
      <c r="BM150" s="25">
        <f t="shared" si="73"/>
        <v>0.48483747519818227</v>
      </c>
      <c r="BN150" s="25">
        <f t="shared" si="74"/>
        <v>0.66769685075612217</v>
      </c>
      <c r="BO150" s="25">
        <f t="shared" si="75"/>
        <v>0.76821703946595288</v>
      </c>
      <c r="BP150" s="25">
        <f t="shared" si="76"/>
        <v>1.1012251412249896</v>
      </c>
      <c r="BQ150" s="25">
        <f t="shared" si="77"/>
        <v>1.2652884416006205</v>
      </c>
      <c r="BR150" s="25">
        <f t="shared" si="78"/>
        <v>1.3329562663675629</v>
      </c>
      <c r="BS150" s="25">
        <f t="shared" si="79"/>
        <v>1.1815148369118431</v>
      </c>
      <c r="BT150" s="25">
        <f t="shared" si="80"/>
        <v>1.3443614448137662</v>
      </c>
      <c r="BU150" s="25">
        <f t="shared" si="81"/>
        <v>5.5875308473788357</v>
      </c>
      <c r="BV150" s="26">
        <f t="shared" si="84"/>
        <v>14.38272737025892</v>
      </c>
      <c r="BW150">
        <v>14</v>
      </c>
      <c r="BX150" s="1">
        <f t="shared" si="82"/>
        <v>-0.38272737025891956</v>
      </c>
      <c r="BY150" s="29">
        <f t="shared" si="64"/>
        <v>-2.6610208231460737</v>
      </c>
      <c r="BZ150" s="55">
        <f t="shared" si="65"/>
        <v>-2.0775208957365887</v>
      </c>
    </row>
    <row r="151" spans="1:78" x14ac:dyDescent="0.3">
      <c r="A151" t="s">
        <v>57</v>
      </c>
      <c r="B151" s="1">
        <v>15542</v>
      </c>
      <c r="C151" s="1">
        <v>15764</v>
      </c>
      <c r="D151" s="1">
        <v>13438</v>
      </c>
      <c r="E151" s="1">
        <v>15935</v>
      </c>
      <c r="F151" s="1">
        <v>19365</v>
      </c>
      <c r="G151" s="1">
        <v>17653</v>
      </c>
      <c r="H151" s="1">
        <v>17642</v>
      </c>
      <c r="I151" s="1">
        <v>17689</v>
      </c>
      <c r="J151" s="1">
        <v>16543</v>
      </c>
      <c r="K151" s="1">
        <v>14649</v>
      </c>
      <c r="L151" s="1">
        <v>13032</v>
      </c>
      <c r="M151" s="1">
        <v>11168</v>
      </c>
      <c r="N151" s="1">
        <v>9302</v>
      </c>
      <c r="O151" s="1">
        <v>6598</v>
      </c>
      <c r="P151" s="1">
        <v>4293</v>
      </c>
      <c r="Q151" s="1">
        <v>4206</v>
      </c>
      <c r="R151" s="1">
        <v>212819</v>
      </c>
      <c r="S151" s="7">
        <v>0.1515058057115648</v>
      </c>
      <c r="T151" s="11">
        <v>0.47322771591511648</v>
      </c>
      <c r="U151" s="6">
        <v>0.40951372608333964</v>
      </c>
      <c r="V151" s="6">
        <v>0.47611791984100693</v>
      </c>
      <c r="W151" s="6">
        <v>0.51914723365340654</v>
      </c>
      <c r="X151" s="6">
        <v>0.5014603174603175</v>
      </c>
      <c r="Y151" s="6">
        <v>0.48567522586780787</v>
      </c>
      <c r="Z151" s="6">
        <v>0.47252934172478311</v>
      </c>
      <c r="AA151" s="6">
        <v>0.48821347373459373</v>
      </c>
      <c r="AB151" s="6">
        <v>0.49552019256485691</v>
      </c>
      <c r="AC151" s="6">
        <v>0.48245484157536273</v>
      </c>
      <c r="AD151" s="6">
        <v>0.4634762827533912</v>
      </c>
      <c r="AE151" s="6">
        <v>0.45603431468122441</v>
      </c>
      <c r="AF151" s="6">
        <v>0.44119566636209373</v>
      </c>
      <c r="AG151" s="6">
        <v>0.42546063651591287</v>
      </c>
      <c r="AH151" s="6">
        <v>0.4319221967963387</v>
      </c>
      <c r="AI151" s="6">
        <v>0.4197792869269949</v>
      </c>
      <c r="AJ151" s="6">
        <v>0.36164488854727134</v>
      </c>
      <c r="AK151" s="1">
        <f t="shared" si="85"/>
        <v>100711.84927333918</v>
      </c>
      <c r="AL151" s="37"/>
      <c r="AM151" s="37"/>
      <c r="AN151" s="1">
        <v>6364.6623307872642</v>
      </c>
      <c r="AO151" s="1">
        <v>7505.5228883736336</v>
      </c>
      <c r="AP151" s="1">
        <v>6976.3005258344774</v>
      </c>
      <c r="AQ151" s="1">
        <v>7990.770158730159</v>
      </c>
      <c r="AR151" s="1">
        <v>9405.1007489300991</v>
      </c>
      <c r="AS151" s="1">
        <v>8341.5604694675967</v>
      </c>
      <c r="AT151" s="1">
        <v>8613.0621036257035</v>
      </c>
      <c r="AU151" s="1">
        <v>8765.2566862797539</v>
      </c>
      <c r="AV151" s="1">
        <v>7981.2504441812252</v>
      </c>
      <c r="AW151" s="1">
        <v>6789.4640660544273</v>
      </c>
      <c r="AX151" s="1">
        <v>5943.0391889257162</v>
      </c>
      <c r="AY151" s="1">
        <v>4927.2732019318628</v>
      </c>
      <c r="AZ151" s="1">
        <v>3957.6348408710214</v>
      </c>
      <c r="BA151" s="1">
        <v>2849.8226544622426</v>
      </c>
      <c r="BB151" s="1">
        <v>1802.1124787775891</v>
      </c>
      <c r="BC151" s="1">
        <v>1521.0784012298232</v>
      </c>
      <c r="BD151" s="1">
        <f t="shared" si="47"/>
        <v>99733.911188462589</v>
      </c>
      <c r="BE151" s="1"/>
      <c r="BF151" s="25">
        <f t="shared" si="66"/>
        <v>0.26490314626269107</v>
      </c>
      <c r="BG151" s="25">
        <f t="shared" si="67"/>
        <v>9.34303657830131E-2</v>
      </c>
      <c r="BH151" s="25">
        <f t="shared" si="68"/>
        <v>9.2014720684263029E-2</v>
      </c>
      <c r="BI151" s="25">
        <f t="shared" si="69"/>
        <v>0.30883438232169813</v>
      </c>
      <c r="BJ151" s="25">
        <f t="shared" si="70"/>
        <v>0.6278417461176764</v>
      </c>
      <c r="BK151" s="25">
        <f t="shared" si="71"/>
        <v>0.76692598918381405</v>
      </c>
      <c r="BL151" s="25">
        <f t="shared" si="72"/>
        <v>1.4718959694197618</v>
      </c>
      <c r="BM151" s="25">
        <f t="shared" si="73"/>
        <v>2.3116635560590457</v>
      </c>
      <c r="BN151" s="25">
        <f t="shared" si="74"/>
        <v>3.1756624809183993</v>
      </c>
      <c r="BO151" s="25">
        <f t="shared" si="75"/>
        <v>4.0173716753280289</v>
      </c>
      <c r="BP151" s="25">
        <f t="shared" si="76"/>
        <v>6.2053655031926631</v>
      </c>
      <c r="BQ151" s="25">
        <f t="shared" si="77"/>
        <v>7.8108271355929793</v>
      </c>
      <c r="BR151" s="25">
        <f t="shared" si="78"/>
        <v>9.6126845874947762</v>
      </c>
      <c r="BS151" s="25">
        <f t="shared" si="79"/>
        <v>10.408227804356423</v>
      </c>
      <c r="BT151" s="25">
        <f t="shared" si="80"/>
        <v>9.9116503505578617</v>
      </c>
      <c r="BU151" s="25">
        <f t="shared" si="81"/>
        <v>24.016618027826091</v>
      </c>
      <c r="BV151" s="26">
        <f t="shared" si="84"/>
        <v>81.095917441099189</v>
      </c>
      <c r="BW151">
        <v>81</v>
      </c>
      <c r="BX151" s="1">
        <f t="shared" si="82"/>
        <v>-9.5917441099189205E-2</v>
      </c>
      <c r="BY151" s="29">
        <f t="shared" si="64"/>
        <v>-0.11827653490553953</v>
      </c>
      <c r="BZ151" s="55">
        <f t="shared" si="65"/>
        <v>-9.6173347616878693E-2</v>
      </c>
    </row>
    <row r="152" spans="1:78" x14ac:dyDescent="0.3">
      <c r="A152" t="s">
        <v>58</v>
      </c>
      <c r="B152" s="1">
        <v>26254</v>
      </c>
      <c r="C152" s="1">
        <v>27032</v>
      </c>
      <c r="D152" s="1">
        <v>24366</v>
      </c>
      <c r="E152" s="1">
        <v>26683</v>
      </c>
      <c r="F152" s="1">
        <v>31315</v>
      </c>
      <c r="G152" s="1">
        <v>27948</v>
      </c>
      <c r="H152" s="1">
        <v>28119</v>
      </c>
      <c r="I152" s="1">
        <v>28677</v>
      </c>
      <c r="J152" s="1">
        <v>26610</v>
      </c>
      <c r="K152" s="1">
        <v>23643</v>
      </c>
      <c r="L152" s="1">
        <v>20387</v>
      </c>
      <c r="M152" s="1">
        <v>15059</v>
      </c>
      <c r="N152" s="1">
        <v>12222</v>
      </c>
      <c r="O152" s="1">
        <v>8921</v>
      </c>
      <c r="P152" s="1">
        <v>5758</v>
      </c>
      <c r="Q152" s="1">
        <v>5271</v>
      </c>
      <c r="R152" s="1">
        <v>338265</v>
      </c>
      <c r="S152" s="7">
        <v>0.1449765429842198</v>
      </c>
      <c r="T152" s="11">
        <v>0.60107502860198891</v>
      </c>
      <c r="U152" s="6">
        <v>0.54083849022581043</v>
      </c>
      <c r="V152" s="6">
        <v>0.59380279526954383</v>
      </c>
      <c r="W152" s="6">
        <v>0.62497058526910276</v>
      </c>
      <c r="X152" s="6">
        <v>0.62586605080831403</v>
      </c>
      <c r="Y152" s="6">
        <v>0.60200527704485485</v>
      </c>
      <c r="Z152" s="6">
        <v>0.61026075177785299</v>
      </c>
      <c r="AA152" s="6">
        <v>0.61457572659558934</v>
      </c>
      <c r="AB152" s="6">
        <v>0.61591568283018094</v>
      </c>
      <c r="AC152" s="6">
        <v>0.61326458870400746</v>
      </c>
      <c r="AD152" s="6">
        <v>0.60247635639621699</v>
      </c>
      <c r="AE152" s="6">
        <v>0.59145933902710734</v>
      </c>
      <c r="AF152" s="6">
        <v>0.58486171761280936</v>
      </c>
      <c r="AG152" s="6">
        <v>0.57391304347826089</v>
      </c>
      <c r="AH152" s="6">
        <v>0.56937471474212686</v>
      </c>
      <c r="AI152" s="6">
        <v>0.54667136315604081</v>
      </c>
      <c r="AJ152" s="6">
        <v>0.52002626395272489</v>
      </c>
      <c r="AK152" s="1">
        <f t="shared" si="85"/>
        <v>203322.64455005177</v>
      </c>
      <c r="AL152" s="37"/>
      <c r="AM152" s="37"/>
      <c r="AN152" s="1">
        <v>14199.173722388427</v>
      </c>
      <c r="AO152" s="1">
        <v>16051.677161726309</v>
      </c>
      <c r="AP152" s="1">
        <v>15228.033280666958</v>
      </c>
      <c r="AQ152" s="1">
        <v>16699.983833718245</v>
      </c>
      <c r="AR152" s="1">
        <v>18851.79525065963</v>
      </c>
      <c r="AS152" s="1">
        <v>17055.567490687434</v>
      </c>
      <c r="AT152" s="1">
        <v>17281.254856141375</v>
      </c>
      <c r="AU152" s="1">
        <v>17662.614036521099</v>
      </c>
      <c r="AV152" s="1">
        <v>16318.970705413638</v>
      </c>
      <c r="AW152" s="1">
        <v>14244.348494275759</v>
      </c>
      <c r="AX152" s="1">
        <v>12058.081544745637</v>
      </c>
      <c r="AY152" s="1">
        <v>8807.4326055312958</v>
      </c>
      <c r="AZ152" s="1">
        <v>7014.3652173913042</v>
      </c>
      <c r="BA152" s="1">
        <v>5079.3918302145139</v>
      </c>
      <c r="BB152" s="1">
        <v>3147.7337090524829</v>
      </c>
      <c r="BC152" s="1">
        <v>2741.0584372948128</v>
      </c>
      <c r="BD152" s="1">
        <f t="shared" si="47"/>
        <v>202441.48217642892</v>
      </c>
      <c r="BE152" s="1"/>
      <c r="BF152" s="25">
        <f t="shared" si="66"/>
        <v>0.59098277298961777</v>
      </c>
      <c r="BG152" s="25">
        <f t="shared" si="67"/>
        <v>0.19981473522305099</v>
      </c>
      <c r="BH152" s="25">
        <f t="shared" si="68"/>
        <v>0.20085190190736876</v>
      </c>
      <c r="BI152" s="25">
        <f t="shared" si="69"/>
        <v>0.64543580776553322</v>
      </c>
      <c r="BJ152" s="25">
        <f t="shared" si="70"/>
        <v>1.2584601019796082</v>
      </c>
      <c r="BK152" s="25">
        <f t="shared" si="71"/>
        <v>1.5680948446953622</v>
      </c>
      <c r="BL152" s="25">
        <f t="shared" si="72"/>
        <v>2.9532132780701419</v>
      </c>
      <c r="BM152" s="25">
        <f t="shared" si="73"/>
        <v>4.6581660565484597</v>
      </c>
      <c r="BN152" s="25">
        <f t="shared" si="74"/>
        <v>6.4931608597961992</v>
      </c>
      <c r="BO152" s="25">
        <f t="shared" si="75"/>
        <v>8.4284770664763311</v>
      </c>
      <c r="BP152" s="25">
        <f t="shared" si="76"/>
        <v>12.590326409403042</v>
      </c>
      <c r="BQ152" s="25">
        <f t="shared" si="77"/>
        <v>13.961745324618501</v>
      </c>
      <c r="BR152" s="25">
        <f t="shared" si="78"/>
        <v>17.037165662670663</v>
      </c>
      <c r="BS152" s="25">
        <f t="shared" si="79"/>
        <v>18.551142890832125</v>
      </c>
      <c r="BT152" s="25">
        <f t="shared" si="80"/>
        <v>17.312590800079217</v>
      </c>
      <c r="BU152" s="25">
        <f t="shared" si="81"/>
        <v>43.279132375578889</v>
      </c>
      <c r="BV152" s="26">
        <f t="shared" si="84"/>
        <v>149.7287608886341</v>
      </c>
      <c r="BW152">
        <v>193</v>
      </c>
      <c r="BX152" s="1">
        <f t="shared" si="82"/>
        <v>43.271239111365901</v>
      </c>
      <c r="BY152" s="29">
        <f t="shared" si="64"/>
        <v>28.899751026157475</v>
      </c>
      <c r="BZ152" s="55">
        <f t="shared" si="65"/>
        <v>21.374689933190059</v>
      </c>
    </row>
    <row r="153" spans="1:78" x14ac:dyDescent="0.3">
      <c r="A153" t="s">
        <v>59</v>
      </c>
      <c r="B153" s="1">
        <v>10983</v>
      </c>
      <c r="C153" s="1">
        <v>11120</v>
      </c>
      <c r="D153" s="1">
        <v>8849</v>
      </c>
      <c r="E153" s="1">
        <v>9886</v>
      </c>
      <c r="F153" s="1">
        <v>12334</v>
      </c>
      <c r="G153" s="1">
        <v>11576</v>
      </c>
      <c r="H153" s="1">
        <v>11412</v>
      </c>
      <c r="I153" s="1">
        <v>10976</v>
      </c>
      <c r="J153" s="1">
        <v>9853</v>
      </c>
      <c r="K153" s="1">
        <v>8774</v>
      </c>
      <c r="L153" s="1">
        <v>8048</v>
      </c>
      <c r="M153" s="1">
        <v>6553</v>
      </c>
      <c r="N153" s="1">
        <v>5425</v>
      </c>
      <c r="O153" s="1">
        <v>4032</v>
      </c>
      <c r="P153" s="1">
        <v>2815</v>
      </c>
      <c r="Q153" s="1">
        <v>2969</v>
      </c>
      <c r="R153" s="1">
        <v>135605</v>
      </c>
      <c r="S153" s="7">
        <v>4.1616374043822457E-3</v>
      </c>
      <c r="T153" s="11">
        <v>0.54727012877379799</v>
      </c>
      <c r="U153" s="6">
        <v>0.47497055359246171</v>
      </c>
      <c r="V153" s="6">
        <v>0.53115377648976636</v>
      </c>
      <c r="W153" s="6">
        <v>0.57141766547064665</v>
      </c>
      <c r="X153" s="6">
        <v>0.57002755714054143</v>
      </c>
      <c r="Y153" s="6">
        <v>0.55317647058823527</v>
      </c>
      <c r="Z153" s="6">
        <v>0.55834517606189804</v>
      </c>
      <c r="AA153" s="6">
        <v>0.56245680718728408</v>
      </c>
      <c r="AB153" s="6">
        <v>0.55778606251792373</v>
      </c>
      <c r="AC153" s="6">
        <v>0.55036677342700691</v>
      </c>
      <c r="AD153" s="6">
        <v>0.56370608609599204</v>
      </c>
      <c r="AE153" s="6">
        <v>0.55401863715783339</v>
      </c>
      <c r="AF153" s="6">
        <v>0.53963812721507176</v>
      </c>
      <c r="AG153" s="6">
        <v>0.53023140084598164</v>
      </c>
      <c r="AH153" s="6">
        <v>0.5138787436084733</v>
      </c>
      <c r="AI153" s="6">
        <v>0.51525940996948116</v>
      </c>
      <c r="AJ153" s="6">
        <v>0.48867753623188404</v>
      </c>
      <c r="AK153" s="1">
        <f t="shared" si="85"/>
        <v>74212.565812370871</v>
      </c>
      <c r="AL153" s="37"/>
      <c r="AM153" s="37"/>
      <c r="AN153" s="1">
        <v>5216.6015901060073</v>
      </c>
      <c r="AO153" s="1">
        <v>5906.4299945662024</v>
      </c>
      <c r="AP153" s="1">
        <v>5056.474921749752</v>
      </c>
      <c r="AQ153" s="1">
        <v>5635.2924298913922</v>
      </c>
      <c r="AR153" s="1">
        <v>6822.878588235294</v>
      </c>
      <c r="AS153" s="1">
        <v>6463.4037580925315</v>
      </c>
      <c r="AT153" s="1">
        <v>6418.7570836212863</v>
      </c>
      <c r="AU153" s="1">
        <v>6122.259822196731</v>
      </c>
      <c r="AV153" s="1">
        <v>5422.7638185762989</v>
      </c>
      <c r="AW153" s="1">
        <v>4945.9571994062344</v>
      </c>
      <c r="AX153" s="1">
        <v>4458.7419918462429</v>
      </c>
      <c r="AY153" s="1">
        <v>3536.2486476403651</v>
      </c>
      <c r="AZ153" s="1">
        <v>2876.5053495894504</v>
      </c>
      <c r="BA153" s="1">
        <v>2071.9590942293644</v>
      </c>
      <c r="BB153" s="1">
        <v>1450.4552390640895</v>
      </c>
      <c r="BC153" s="1">
        <v>1450.8836050724638</v>
      </c>
      <c r="BD153" s="1">
        <f t="shared" si="47"/>
        <v>73855.6131338837</v>
      </c>
      <c r="BE153" s="1"/>
      <c r="BF153" s="25">
        <f t="shared" si="66"/>
        <v>0.21711979398082348</v>
      </c>
      <c r="BG153" s="25">
        <f t="shared" si="67"/>
        <v>7.3524512958171542E-2</v>
      </c>
      <c r="BH153" s="25">
        <f t="shared" si="68"/>
        <v>6.6692959377080502E-2</v>
      </c>
      <c r="BI153" s="25">
        <f t="shared" si="69"/>
        <v>0.21779778697379254</v>
      </c>
      <c r="BJ153" s="25">
        <f t="shared" si="70"/>
        <v>0.45546434012138104</v>
      </c>
      <c r="BK153" s="25">
        <f t="shared" si="71"/>
        <v>0.59424760376830021</v>
      </c>
      <c r="BL153" s="25">
        <f t="shared" si="72"/>
        <v>1.0969086912875794</v>
      </c>
      <c r="BM153" s="25">
        <f t="shared" si="73"/>
        <v>1.6146252663484197</v>
      </c>
      <c r="BN153" s="25">
        <f t="shared" si="74"/>
        <v>2.157665358576677</v>
      </c>
      <c r="BO153" s="25">
        <f t="shared" si="75"/>
        <v>2.9265562299126042</v>
      </c>
      <c r="BP153" s="25">
        <f t="shared" si="76"/>
        <v>4.6555512868560776</v>
      </c>
      <c r="BQ153" s="25">
        <f t="shared" si="77"/>
        <v>5.6057429257959184</v>
      </c>
      <c r="BR153" s="25">
        <f t="shared" si="78"/>
        <v>6.9867331756557887</v>
      </c>
      <c r="BS153" s="25">
        <f t="shared" si="79"/>
        <v>7.5672857117196957</v>
      </c>
      <c r="BT153" s="25">
        <f t="shared" si="80"/>
        <v>7.97752934294639</v>
      </c>
      <c r="BU153" s="25">
        <f t="shared" si="81"/>
        <v>22.908298032295701</v>
      </c>
      <c r="BV153" s="26">
        <f t="shared" si="84"/>
        <v>65.121743018574406</v>
      </c>
      <c r="BW153">
        <v>114</v>
      </c>
      <c r="BX153" s="1">
        <f t="shared" si="82"/>
        <v>48.878256981425594</v>
      </c>
      <c r="BY153" s="29">
        <f t="shared" si="64"/>
        <v>75.056739447966322</v>
      </c>
      <c r="BZ153" s="55">
        <f t="shared" si="65"/>
        <v>66.18082892741036</v>
      </c>
    </row>
    <row r="154" spans="1:78" x14ac:dyDescent="0.3">
      <c r="A154" t="s">
        <v>60</v>
      </c>
      <c r="B154" s="1">
        <v>4036</v>
      </c>
      <c r="C154" s="1">
        <v>4389</v>
      </c>
      <c r="D154" s="1">
        <v>3331</v>
      </c>
      <c r="E154" s="1">
        <v>2982</v>
      </c>
      <c r="F154" s="1">
        <v>3297</v>
      </c>
      <c r="G154" s="1">
        <v>4024</v>
      </c>
      <c r="H154" s="1">
        <v>6882</v>
      </c>
      <c r="I154" s="1">
        <v>9576</v>
      </c>
      <c r="J154" s="1">
        <v>9181</v>
      </c>
      <c r="K154" s="1">
        <v>6951</v>
      </c>
      <c r="L154" s="1">
        <v>5995</v>
      </c>
      <c r="M154" s="1">
        <v>6065</v>
      </c>
      <c r="N154" s="1">
        <v>5987</v>
      </c>
      <c r="O154" s="1">
        <v>5545</v>
      </c>
      <c r="P154" s="1">
        <v>4602</v>
      </c>
      <c r="Q154" s="1">
        <v>7876</v>
      </c>
      <c r="R154" s="1">
        <v>90719</v>
      </c>
      <c r="S154" s="7">
        <v>2.2854372434943482E-2</v>
      </c>
      <c r="T154" s="11">
        <v>8.5204979028548233E-2</v>
      </c>
      <c r="U154" s="6">
        <v>8.0541039040885332E-2</v>
      </c>
      <c r="V154" s="6">
        <v>0.10870337477797513</v>
      </c>
      <c r="W154" s="6">
        <v>0.12201680672268908</v>
      </c>
      <c r="X154" s="6">
        <v>0.10562603419746276</v>
      </c>
      <c r="Y154" s="6">
        <v>0.10985533453887884</v>
      </c>
      <c r="Z154" s="6">
        <v>9.4896668072543225E-2</v>
      </c>
      <c r="AA154" s="6">
        <v>9.3066695967476104E-2</v>
      </c>
      <c r="AB154" s="6">
        <v>0.10813161327728657</v>
      </c>
      <c r="AC154" s="6">
        <v>0.10555369688859151</v>
      </c>
      <c r="AD154" s="6">
        <v>9.7469387755102041E-2</v>
      </c>
      <c r="AE154" s="6">
        <v>9.690487765354075E-2</v>
      </c>
      <c r="AF154" s="6">
        <v>7.7340569877883306E-2</v>
      </c>
      <c r="AG154" s="6">
        <v>5.8628749513050256E-2</v>
      </c>
      <c r="AH154" s="6">
        <v>4.633016337478664E-2</v>
      </c>
      <c r="AI154" s="6">
        <v>3.1101237702316726E-2</v>
      </c>
      <c r="AJ154" s="6">
        <v>2.0416496529195589E-2</v>
      </c>
      <c r="AK154" s="1">
        <f t="shared" si="85"/>
        <v>7729.7104924908672</v>
      </c>
      <c r="AL154" s="37"/>
      <c r="AM154" s="37"/>
      <c r="AN154" s="1">
        <v>325.06363356901318</v>
      </c>
      <c r="AO154" s="1">
        <v>477.09911190053288</v>
      </c>
      <c r="AP154" s="1">
        <v>406.43798319327732</v>
      </c>
      <c r="AQ154" s="1">
        <v>314.97683397683397</v>
      </c>
      <c r="AR154" s="1">
        <v>362.19303797468353</v>
      </c>
      <c r="AS154" s="1">
        <v>381.86419232391393</v>
      </c>
      <c r="AT154" s="1">
        <v>640.48500164817051</v>
      </c>
      <c r="AU154" s="1">
        <v>1035.4683287432963</v>
      </c>
      <c r="AV154" s="1">
        <v>969.08849113415863</v>
      </c>
      <c r="AW154" s="1">
        <v>677.50971428571427</v>
      </c>
      <c r="AX154" s="1">
        <v>580.94474153297676</v>
      </c>
      <c r="AY154" s="1">
        <v>469.07055630936225</v>
      </c>
      <c r="AZ154" s="1">
        <v>351.01032333463189</v>
      </c>
      <c r="BA154" s="1">
        <v>256.90075591319192</v>
      </c>
      <c r="BB154" s="1">
        <v>143.12789590606158</v>
      </c>
      <c r="BC154" s="1">
        <v>160.80032666394447</v>
      </c>
      <c r="BD154" s="1">
        <f t="shared" si="47"/>
        <v>7552.0409284097641</v>
      </c>
      <c r="BE154" s="1"/>
      <c r="BF154" s="25">
        <f t="shared" si="66"/>
        <v>1.3529449763812195E-2</v>
      </c>
      <c r="BG154" s="25">
        <f t="shared" si="67"/>
        <v>5.9390325234590716E-3</v>
      </c>
      <c r="BH154" s="25">
        <f t="shared" si="68"/>
        <v>5.3607606725817152E-3</v>
      </c>
      <c r="BI154" s="25">
        <f t="shared" si="69"/>
        <v>1.2173504435064117E-2</v>
      </c>
      <c r="BJ154" s="25">
        <f t="shared" si="70"/>
        <v>2.4178359750113218E-2</v>
      </c>
      <c r="BK154" s="25">
        <f t="shared" si="71"/>
        <v>3.5108727498152151E-2</v>
      </c>
      <c r="BL154" s="25">
        <f t="shared" si="72"/>
        <v>0.10945320967822893</v>
      </c>
      <c r="BM154" s="25">
        <f t="shared" si="73"/>
        <v>0.27308434706265128</v>
      </c>
      <c r="BN154" s="25">
        <f t="shared" si="74"/>
        <v>0.38559095263427523</v>
      </c>
      <c r="BO154" s="25">
        <f t="shared" si="75"/>
        <v>0.40088706699831506</v>
      </c>
      <c r="BP154" s="25">
        <f t="shared" si="76"/>
        <v>0.60658769760216902</v>
      </c>
      <c r="BQ154" s="25">
        <f t="shared" si="77"/>
        <v>0.74358146576738715</v>
      </c>
      <c r="BR154" s="25">
        <f t="shared" si="78"/>
        <v>0.85256767257177501</v>
      </c>
      <c r="BS154" s="25">
        <f t="shared" si="79"/>
        <v>0.93826245168944544</v>
      </c>
      <c r="BT154" s="25">
        <f t="shared" si="80"/>
        <v>0.78720594654236764</v>
      </c>
      <c r="BU154" s="25">
        <f t="shared" si="81"/>
        <v>2.5389092509072539</v>
      </c>
      <c r="BV154" s="26">
        <f t="shared" si="84"/>
        <v>7.7324198960970509</v>
      </c>
      <c r="BW154">
        <v>4</v>
      </c>
      <c r="BX154" s="1">
        <f t="shared" si="82"/>
        <v>-3.7324198960970509</v>
      </c>
      <c r="BY154" s="29">
        <f t="shared" si="64"/>
        <v>-48.269751853245772</v>
      </c>
      <c r="BZ154" s="55">
        <f t="shared" si="65"/>
        <v>-49.422665097804071</v>
      </c>
    </row>
    <row r="155" spans="1:78" x14ac:dyDescent="0.3">
      <c r="A155" t="s">
        <v>61</v>
      </c>
      <c r="B155" s="1">
        <v>20817</v>
      </c>
      <c r="C155" s="1">
        <v>21643</v>
      </c>
      <c r="D155" s="1">
        <v>18088</v>
      </c>
      <c r="E155" s="1">
        <v>20396</v>
      </c>
      <c r="F155" s="1">
        <v>24468</v>
      </c>
      <c r="G155" s="1">
        <v>23133</v>
      </c>
      <c r="H155" s="1">
        <v>25695</v>
      </c>
      <c r="I155" s="1">
        <v>26322</v>
      </c>
      <c r="J155" s="1">
        <v>24048</v>
      </c>
      <c r="K155" s="1">
        <v>20908</v>
      </c>
      <c r="L155" s="1">
        <v>18169</v>
      </c>
      <c r="M155" s="1">
        <v>14879</v>
      </c>
      <c r="N155" s="1">
        <v>12481</v>
      </c>
      <c r="O155" s="1">
        <v>9498</v>
      </c>
      <c r="P155" s="1">
        <v>6478</v>
      </c>
      <c r="Q155" s="1">
        <v>6637</v>
      </c>
      <c r="R155" s="1">
        <v>293660</v>
      </c>
      <c r="S155" s="7">
        <v>9.6273952760843828E-2</v>
      </c>
      <c r="T155" s="11">
        <v>0.51294466366273317</v>
      </c>
      <c r="U155" s="6">
        <v>0.45281514168749004</v>
      </c>
      <c r="V155" s="6">
        <v>0.51174325309992708</v>
      </c>
      <c r="W155" s="6">
        <v>0.5464207965168395</v>
      </c>
      <c r="X155" s="6">
        <v>0.55158254129371598</v>
      </c>
      <c r="Y155" s="6">
        <v>0.52754669596609638</v>
      </c>
      <c r="Z155" s="6">
        <v>0.51934811999853836</v>
      </c>
      <c r="AA155" s="6">
        <v>0.52812561334641805</v>
      </c>
      <c r="AB155" s="6">
        <v>0.53075374636546635</v>
      </c>
      <c r="AC155" s="6">
        <v>0.52417134115247321</v>
      </c>
      <c r="AD155" s="6">
        <v>0.50207900207900202</v>
      </c>
      <c r="AE155" s="6">
        <v>0.49401006592471824</v>
      </c>
      <c r="AF155" s="6">
        <v>0.49031682284694333</v>
      </c>
      <c r="AG155" s="6">
        <v>0.48174554394591274</v>
      </c>
      <c r="AH155" s="6">
        <v>0.45805718613898883</v>
      </c>
      <c r="AI155" s="6">
        <v>0.43360655737704917</v>
      </c>
      <c r="AJ155" s="6">
        <v>0.40155856062342427</v>
      </c>
      <c r="AK155" s="1">
        <f t="shared" si="85"/>
        <v>150631.32993119821</v>
      </c>
      <c r="AL155" s="37"/>
      <c r="AM155" s="37"/>
      <c r="AN155" s="1">
        <v>9426.25280450848</v>
      </c>
      <c r="AO155" s="1">
        <v>11075.659226841723</v>
      </c>
      <c r="AP155" s="1">
        <v>9883.6593673965926</v>
      </c>
      <c r="AQ155" s="1">
        <v>11250.077512226631</v>
      </c>
      <c r="AR155" s="1">
        <v>12908.012556898446</v>
      </c>
      <c r="AS155" s="1">
        <v>12014.080059926187</v>
      </c>
      <c r="AT155" s="1">
        <v>13570.187634936212</v>
      </c>
      <c r="AU155" s="1">
        <v>13970.500111831805</v>
      </c>
      <c r="AV155" s="1">
        <v>12605.272412034676</v>
      </c>
      <c r="AW155" s="1">
        <v>10497.467775467774</v>
      </c>
      <c r="AX155" s="1">
        <v>8975.6688877862052</v>
      </c>
      <c r="AY155" s="1">
        <v>7295.4240071396698</v>
      </c>
      <c r="AZ155" s="1">
        <v>6012.666133988937</v>
      </c>
      <c r="BA155" s="1">
        <v>4350.6271539481158</v>
      </c>
      <c r="BB155" s="1">
        <v>2808.9032786885246</v>
      </c>
      <c r="BC155" s="1">
        <v>2665.1441668576667</v>
      </c>
      <c r="BD155" s="1">
        <f t="shared" si="47"/>
        <v>149309.60309047764</v>
      </c>
      <c r="BE155" s="1"/>
      <c r="BF155" s="25">
        <f t="shared" si="66"/>
        <v>0.3923293798797563</v>
      </c>
      <c r="BG155" s="25">
        <f t="shared" si="67"/>
        <v>0.13787219201673193</v>
      </c>
      <c r="BH155" s="25">
        <f t="shared" si="68"/>
        <v>0.13036166556494691</v>
      </c>
      <c r="BI155" s="25">
        <f t="shared" si="69"/>
        <v>0.43480298776505777</v>
      </c>
      <c r="BJ155" s="25">
        <f t="shared" si="70"/>
        <v>0.86168020513272292</v>
      </c>
      <c r="BK155" s="25">
        <f t="shared" si="71"/>
        <v>1.1045787257453652</v>
      </c>
      <c r="BL155" s="25">
        <f t="shared" si="72"/>
        <v>2.3190247839643932</v>
      </c>
      <c r="BM155" s="25">
        <f t="shared" si="73"/>
        <v>3.6844438359679619</v>
      </c>
      <c r="BN155" s="25">
        <f t="shared" si="74"/>
        <v>5.0155161701307671</v>
      </c>
      <c r="BO155" s="25">
        <f t="shared" si="75"/>
        <v>6.2114224765815109</v>
      </c>
      <c r="BP155" s="25">
        <f t="shared" si="76"/>
        <v>9.3718557649989531</v>
      </c>
      <c r="BQ155" s="25">
        <f t="shared" si="77"/>
        <v>11.564874417412303</v>
      </c>
      <c r="BR155" s="25">
        <f t="shared" si="78"/>
        <v>14.604142473949601</v>
      </c>
      <c r="BS155" s="25">
        <f t="shared" si="79"/>
        <v>15.889521559949683</v>
      </c>
      <c r="BT155" s="25">
        <f t="shared" si="80"/>
        <v>15.449017469642788</v>
      </c>
      <c r="BU155" s="25">
        <f t="shared" si="81"/>
        <v>42.080506430673012</v>
      </c>
      <c r="BV155" s="26">
        <f t="shared" si="84"/>
        <v>129.25195053937554</v>
      </c>
      <c r="BW155">
        <v>146</v>
      </c>
      <c r="BX155" s="1">
        <f t="shared" si="82"/>
        <v>16.748049460624458</v>
      </c>
      <c r="BY155" s="29">
        <f t="shared" si="64"/>
        <v>12.957676376049971</v>
      </c>
      <c r="BZ155" s="55">
        <f t="shared" si="65"/>
        <v>11.216994161102678</v>
      </c>
    </row>
    <row r="156" spans="1:78" x14ac:dyDescent="0.3">
      <c r="A156" t="s">
        <v>112</v>
      </c>
      <c r="B156" s="1">
        <v>8237</v>
      </c>
      <c r="C156" s="1">
        <v>8503</v>
      </c>
      <c r="D156" s="1">
        <v>8745</v>
      </c>
      <c r="E156" s="1">
        <v>9724</v>
      </c>
      <c r="F156" s="1">
        <v>11474</v>
      </c>
      <c r="G156" s="1">
        <v>10356</v>
      </c>
      <c r="H156" s="1">
        <v>10714</v>
      </c>
      <c r="I156" s="1">
        <v>12081</v>
      </c>
      <c r="J156" s="1">
        <v>12003</v>
      </c>
      <c r="K156" s="1">
        <v>9680</v>
      </c>
      <c r="L156" s="1">
        <v>8247</v>
      </c>
      <c r="M156" s="1">
        <v>6940</v>
      </c>
      <c r="N156" s="1">
        <v>6368</v>
      </c>
      <c r="O156" s="1">
        <v>5730</v>
      </c>
      <c r="P156" s="1">
        <v>4044</v>
      </c>
      <c r="Q156" s="1">
        <v>3714</v>
      </c>
      <c r="R156" s="1">
        <v>136560</v>
      </c>
      <c r="S156" s="7">
        <v>0.10020786000870108</v>
      </c>
      <c r="T156" s="11">
        <v>0.47642641916823769</v>
      </c>
      <c r="U156" s="6">
        <v>0.42173261045103244</v>
      </c>
      <c r="V156" s="6">
        <v>0.46605268794174343</v>
      </c>
      <c r="W156" s="6">
        <v>0.51078255956304741</v>
      </c>
      <c r="X156" s="6">
        <v>0.50778881338212234</v>
      </c>
      <c r="Y156" s="6">
        <v>0.48396334478808706</v>
      </c>
      <c r="Z156" s="6">
        <v>0.47237252008525987</v>
      </c>
      <c r="AA156" s="6">
        <v>0.48234521267860075</v>
      </c>
      <c r="AB156" s="6">
        <v>0.49114462098977835</v>
      </c>
      <c r="AC156" s="6">
        <v>0.50299753144469261</v>
      </c>
      <c r="AD156" s="6">
        <v>0.47965474722564733</v>
      </c>
      <c r="AE156" s="6">
        <v>0.47638365691104029</v>
      </c>
      <c r="AF156" s="6">
        <v>0.46274630541871919</v>
      </c>
      <c r="AG156" s="6">
        <v>0.44630461412821559</v>
      </c>
      <c r="AH156" s="6">
        <v>0.43862690707350904</v>
      </c>
      <c r="AI156" s="6">
        <v>0.41858090862685043</v>
      </c>
      <c r="AJ156" s="6">
        <v>0.4181091877496671</v>
      </c>
      <c r="AK156" s="1">
        <f t="shared" si="85"/>
        <v>65060.791801614541</v>
      </c>
      <c r="AL156" s="37"/>
      <c r="AM156" s="37"/>
      <c r="AN156" s="1">
        <v>3473.8115122851541</v>
      </c>
      <c r="AO156" s="1">
        <v>3962.8460055686442</v>
      </c>
      <c r="AP156" s="1">
        <v>4466.7934833788495</v>
      </c>
      <c r="AQ156" s="1">
        <v>4937.7384213277574</v>
      </c>
      <c r="AR156" s="1">
        <v>5552.9954180985105</v>
      </c>
      <c r="AS156" s="1">
        <v>4891.889818002951</v>
      </c>
      <c r="AT156" s="1">
        <v>5167.8466086385288</v>
      </c>
      <c r="AU156" s="1">
        <v>5933.5181661775123</v>
      </c>
      <c r="AV156" s="1">
        <v>6037.4793699306456</v>
      </c>
      <c r="AW156" s="1">
        <v>4643.0579531442663</v>
      </c>
      <c r="AX156" s="1">
        <v>3928.7360185453495</v>
      </c>
      <c r="AY156" s="1">
        <v>3211.4593596059112</v>
      </c>
      <c r="AZ156" s="1">
        <v>2842.0677827684767</v>
      </c>
      <c r="BA156" s="1">
        <v>2513.332177531207</v>
      </c>
      <c r="BB156" s="1">
        <v>1692.7411944869832</v>
      </c>
      <c r="BC156" s="1">
        <v>1552.8575233022636</v>
      </c>
      <c r="BD156" s="1">
        <f t="shared" si="47"/>
        <v>64809.170812793011</v>
      </c>
      <c r="BE156" s="1"/>
      <c r="BF156" s="25">
        <f t="shared" si="66"/>
        <v>0.1445832553718634</v>
      </c>
      <c r="BG156" s="25">
        <f t="shared" si="67"/>
        <v>4.9330360768809804E-2</v>
      </c>
      <c r="BH156" s="25">
        <f t="shared" si="68"/>
        <v>5.8915288010507209E-2</v>
      </c>
      <c r="BI156" s="25">
        <f t="shared" si="69"/>
        <v>0.19083810009862792</v>
      </c>
      <c r="BJ156" s="25">
        <f t="shared" si="70"/>
        <v>0.37069271585198382</v>
      </c>
      <c r="BK156" s="25">
        <f t="shared" si="71"/>
        <v>0.44976206207249336</v>
      </c>
      <c r="BL156" s="25">
        <f t="shared" si="72"/>
        <v>0.88313917887955717</v>
      </c>
      <c r="BM156" s="25">
        <f t="shared" si="73"/>
        <v>1.564848377508095</v>
      </c>
      <c r="BN156" s="25">
        <f t="shared" si="74"/>
        <v>2.4022547404693699</v>
      </c>
      <c r="BO156" s="25">
        <f t="shared" si="75"/>
        <v>2.747328703178201</v>
      </c>
      <c r="BP156" s="25">
        <f t="shared" si="76"/>
        <v>4.1021507995539022</v>
      </c>
      <c r="BQ156" s="25">
        <f t="shared" si="77"/>
        <v>5.0908794545894116</v>
      </c>
      <c r="BR156" s="25">
        <f t="shared" si="78"/>
        <v>6.903087897321333</v>
      </c>
      <c r="BS156" s="25">
        <f t="shared" si="79"/>
        <v>9.1792848270062652</v>
      </c>
      <c r="BT156" s="25">
        <f t="shared" si="80"/>
        <v>9.3101063620187663</v>
      </c>
      <c r="BU156" s="25">
        <f t="shared" si="81"/>
        <v>24.518385086944395</v>
      </c>
      <c r="BV156" s="26">
        <f t="shared" si="84"/>
        <v>67.965587209643573</v>
      </c>
      <c r="BW156">
        <v>68</v>
      </c>
      <c r="BX156" s="1">
        <f t="shared" si="82"/>
        <v>3.4412790356427081E-2</v>
      </c>
      <c r="BY156" s="29">
        <f t="shared" si="64"/>
        <v>5.0632668338874122E-2</v>
      </c>
      <c r="BZ156" s="55">
        <f t="shared" si="65"/>
        <v>5.3098643177879025E-2</v>
      </c>
    </row>
    <row r="157" spans="1:78" x14ac:dyDescent="0.3">
      <c r="A157" t="s">
        <v>63</v>
      </c>
      <c r="B157" s="1">
        <v>13644</v>
      </c>
      <c r="C157" s="1">
        <v>13727</v>
      </c>
      <c r="D157" s="1">
        <v>11817</v>
      </c>
      <c r="E157" s="1">
        <v>13077</v>
      </c>
      <c r="F157" s="1">
        <v>16645</v>
      </c>
      <c r="G157" s="1">
        <v>15563</v>
      </c>
      <c r="H157" s="1">
        <v>15191</v>
      </c>
      <c r="I157" s="1">
        <v>13893</v>
      </c>
      <c r="J157" s="1">
        <v>12444</v>
      </c>
      <c r="K157" s="1">
        <v>11628</v>
      </c>
      <c r="L157" s="1">
        <v>10253</v>
      </c>
      <c r="M157" s="1">
        <v>8254</v>
      </c>
      <c r="N157" s="1">
        <v>6910</v>
      </c>
      <c r="O157" s="1">
        <v>4966</v>
      </c>
      <c r="P157" s="1">
        <v>3276</v>
      </c>
      <c r="Q157" s="1">
        <v>3251</v>
      </c>
      <c r="R157" s="1">
        <v>174539</v>
      </c>
      <c r="S157" s="7">
        <v>6.0949961097062744E-2</v>
      </c>
      <c r="T157" s="11">
        <v>0.56150311223497373</v>
      </c>
      <c r="U157" s="6">
        <v>0.47299190535491903</v>
      </c>
      <c r="V157" s="6">
        <v>0.54565798022089074</v>
      </c>
      <c r="W157" s="6">
        <v>0.58615357164099213</v>
      </c>
      <c r="X157" s="6">
        <v>0.58373817437995401</v>
      </c>
      <c r="Y157" s="6">
        <v>0.56747491117621396</v>
      </c>
      <c r="Z157" s="6">
        <v>0.57480986100183584</v>
      </c>
      <c r="AA157" s="6">
        <v>0.57604384509987738</v>
      </c>
      <c r="AB157" s="6">
        <v>0.5726659512494251</v>
      </c>
      <c r="AC157" s="6">
        <v>0.56842014784253048</v>
      </c>
      <c r="AD157" s="6">
        <v>0.57010126317987264</v>
      </c>
      <c r="AE157" s="6">
        <v>0.56581341744510494</v>
      </c>
      <c r="AF157" s="6">
        <v>0.55739549839228297</v>
      </c>
      <c r="AG157" s="6">
        <v>0.55517711171662121</v>
      </c>
      <c r="AH157" s="6">
        <v>0.5641025641025641</v>
      </c>
      <c r="AI157" s="6">
        <v>0.53846153846153844</v>
      </c>
      <c r="AJ157" s="6">
        <v>0.49140590568532394</v>
      </c>
      <c r="AK157" s="1">
        <f t="shared" si="85"/>
        <v>98004.191706380079</v>
      </c>
      <c r="AL157" s="37"/>
      <c r="AM157" s="37"/>
      <c r="AN157" s="1">
        <v>6453.5015566625152</v>
      </c>
      <c r="AO157" s="1">
        <v>7490.247094492167</v>
      </c>
      <c r="AP157" s="1">
        <v>6926.5767560816039</v>
      </c>
      <c r="AQ157" s="1">
        <v>7633.5441063666585</v>
      </c>
      <c r="AR157" s="1">
        <v>9445.6198965280819</v>
      </c>
      <c r="AS157" s="1">
        <v>8945.7658667715714</v>
      </c>
      <c r="AT157" s="1">
        <v>8750.6820509122372</v>
      </c>
      <c r="AU157" s="1">
        <v>7956.0480607082627</v>
      </c>
      <c r="AV157" s="1">
        <v>7073.4203197524494</v>
      </c>
      <c r="AW157" s="1">
        <v>6629.1374882555592</v>
      </c>
      <c r="AX157" s="1">
        <v>5801.2849690646608</v>
      </c>
      <c r="AY157" s="1">
        <v>4600.7424437299032</v>
      </c>
      <c r="AZ157" s="1">
        <v>3836.2738419618527</v>
      </c>
      <c r="BA157" s="1">
        <v>2801.3333333333335</v>
      </c>
      <c r="BB157" s="1">
        <v>1764</v>
      </c>
      <c r="BC157" s="1">
        <v>1597.5605993829881</v>
      </c>
      <c r="BD157" s="1">
        <f t="shared" si="47"/>
        <v>97705.738384003824</v>
      </c>
      <c r="BE157" s="1"/>
      <c r="BF157" s="25">
        <f t="shared" si="66"/>
        <v>0.26860071719776768</v>
      </c>
      <c r="BG157" s="25">
        <f t="shared" si="67"/>
        <v>9.3240209410006464E-2</v>
      </c>
      <c r="BH157" s="25">
        <f t="shared" si="68"/>
        <v>9.1358883286169881E-2</v>
      </c>
      <c r="BI157" s="25">
        <f t="shared" si="69"/>
        <v>0.29502799256959544</v>
      </c>
      <c r="BJ157" s="25">
        <f t="shared" si="70"/>
        <v>0.63054662010661389</v>
      </c>
      <c r="BK157" s="25">
        <f t="shared" si="71"/>
        <v>0.82247684488924866</v>
      </c>
      <c r="BL157" s="25">
        <f t="shared" si="72"/>
        <v>1.4954139985812533</v>
      </c>
      <c r="BM157" s="25">
        <f t="shared" si="73"/>
        <v>2.0982507427286246</v>
      </c>
      <c r="BN157" s="25">
        <f t="shared" si="74"/>
        <v>2.8144456408557272</v>
      </c>
      <c r="BO157" s="25">
        <f t="shared" si="75"/>
        <v>3.9225053580185754</v>
      </c>
      <c r="BP157" s="25">
        <f t="shared" si="76"/>
        <v>6.0573542386031747</v>
      </c>
      <c r="BQ157" s="25">
        <f t="shared" si="77"/>
        <v>7.2932030457069885</v>
      </c>
      <c r="BR157" s="25">
        <f t="shared" si="78"/>
        <v>9.3179113073302062</v>
      </c>
      <c r="BS157" s="25">
        <f t="shared" si="79"/>
        <v>10.231133310564664</v>
      </c>
      <c r="BT157" s="25">
        <f t="shared" si="80"/>
        <v>9.70203104649935</v>
      </c>
      <c r="BU157" s="25">
        <f t="shared" si="81"/>
        <v>25.224211099615125</v>
      </c>
      <c r="BV157" s="26">
        <f t="shared" si="84"/>
        <v>80.357711055963094</v>
      </c>
      <c r="BW157">
        <v>126</v>
      </c>
      <c r="BX157" s="1">
        <f t="shared" si="82"/>
        <v>45.642288944036906</v>
      </c>
      <c r="BY157" s="29">
        <f t="shared" si="64"/>
        <v>56.798891287795009</v>
      </c>
      <c r="BZ157" s="55">
        <f t="shared" si="65"/>
        <v>46.714031027177995</v>
      </c>
    </row>
    <row r="158" spans="1:78" x14ac:dyDescent="0.3">
      <c r="A158" t="s">
        <v>64</v>
      </c>
      <c r="B158" s="1">
        <v>3138</v>
      </c>
      <c r="C158" s="1">
        <v>3527</v>
      </c>
      <c r="D158" s="1">
        <v>3057</v>
      </c>
      <c r="E158" s="1">
        <v>3006</v>
      </c>
      <c r="F158" s="1">
        <v>3332</v>
      </c>
      <c r="G158" s="1">
        <v>3675</v>
      </c>
      <c r="H158" s="1">
        <v>4730</v>
      </c>
      <c r="I158" s="1">
        <v>5687</v>
      </c>
      <c r="J158" s="1">
        <v>5836</v>
      </c>
      <c r="K158" s="1">
        <v>5040</v>
      </c>
      <c r="L158" s="1">
        <v>4714</v>
      </c>
      <c r="M158" s="1">
        <v>4841</v>
      </c>
      <c r="N158" s="1">
        <v>4496</v>
      </c>
      <c r="O158" s="1">
        <v>3772</v>
      </c>
      <c r="P158" s="1">
        <v>2951</v>
      </c>
      <c r="Q158" s="1">
        <v>5368</v>
      </c>
      <c r="R158" s="1">
        <v>67170</v>
      </c>
      <c r="S158" s="7">
        <v>2.1767900333135692E-2</v>
      </c>
      <c r="T158" s="11">
        <v>0.10664902112901017</v>
      </c>
      <c r="U158" s="6">
        <v>0.1028131279303416</v>
      </c>
      <c r="V158" s="6">
        <v>0.111660777385159</v>
      </c>
      <c r="W158" s="6">
        <v>0.14926372155287818</v>
      </c>
      <c r="X158" s="6">
        <v>0.14949556710486089</v>
      </c>
      <c r="Y158" s="6">
        <v>0.15370946246112838</v>
      </c>
      <c r="Z158" s="6">
        <v>0.12497771438759137</v>
      </c>
      <c r="AA158" s="6">
        <v>0.12325220093215951</v>
      </c>
      <c r="AB158" s="6">
        <v>0.11793953858393</v>
      </c>
      <c r="AC158" s="6">
        <v>0.12247048903878584</v>
      </c>
      <c r="AD158" s="6">
        <v>0.10096735187424426</v>
      </c>
      <c r="AE158" s="6">
        <v>9.983115238497256E-2</v>
      </c>
      <c r="AF158" s="6">
        <v>8.5410113718848296E-2</v>
      </c>
      <c r="AG158" s="6">
        <v>8.0093539900613853E-2</v>
      </c>
      <c r="AH158" s="6">
        <v>6.7698955707598124E-2</v>
      </c>
      <c r="AI158" s="6">
        <v>6.2475442043222001E-2</v>
      </c>
      <c r="AJ158" s="6">
        <v>4.138950480413895E-2</v>
      </c>
      <c r="AK158" s="1">
        <f t="shared" si="85"/>
        <v>7163.6147492356131</v>
      </c>
      <c r="AL158" s="37"/>
      <c r="AM158" s="37"/>
      <c r="AN158" s="1">
        <v>322.62759544541194</v>
      </c>
      <c r="AO158" s="1">
        <v>393.82756183745579</v>
      </c>
      <c r="AP158" s="1">
        <v>456.29919678714856</v>
      </c>
      <c r="AQ158" s="1">
        <v>449.38367471721182</v>
      </c>
      <c r="AR158" s="1">
        <v>512.15992892047973</v>
      </c>
      <c r="AS158" s="1">
        <v>459.29310037439825</v>
      </c>
      <c r="AT158" s="1">
        <v>582.98291040911442</v>
      </c>
      <c r="AU158" s="1">
        <v>670.72215592680993</v>
      </c>
      <c r="AV158" s="1">
        <v>714.7377740303541</v>
      </c>
      <c r="AW158" s="1">
        <v>508.87545344619105</v>
      </c>
      <c r="AX158" s="1">
        <v>470.60405234276067</v>
      </c>
      <c r="AY158" s="1">
        <v>413.47036051294458</v>
      </c>
      <c r="AZ158" s="1">
        <v>360.10055539315988</v>
      </c>
      <c r="BA158" s="1">
        <v>255.36046092906011</v>
      </c>
      <c r="BB158" s="1">
        <v>184.36502946954812</v>
      </c>
      <c r="BC158" s="1">
        <v>222.17886178861789</v>
      </c>
      <c r="BD158" s="1">
        <f t="shared" si="47"/>
        <v>6976.9886723306672</v>
      </c>
      <c r="BE158" s="1"/>
      <c r="BF158" s="25">
        <f t="shared" si="66"/>
        <v>1.3428059598895464E-2</v>
      </c>
      <c r="BG158" s="25">
        <f t="shared" si="67"/>
        <v>4.9024503295970736E-3</v>
      </c>
      <c r="BH158" s="25">
        <f t="shared" si="68"/>
        <v>6.0184109020734629E-3</v>
      </c>
      <c r="BI158" s="25">
        <f t="shared" si="69"/>
        <v>1.7368179393211312E-2</v>
      </c>
      <c r="BJ158" s="25">
        <f t="shared" si="70"/>
        <v>3.4189467252811558E-2</v>
      </c>
      <c r="BK158" s="25">
        <f t="shared" si="71"/>
        <v>4.2227568405125801E-2</v>
      </c>
      <c r="BL158" s="25">
        <f t="shared" si="72"/>
        <v>9.9626611970040371E-2</v>
      </c>
      <c r="BM158" s="25">
        <f t="shared" si="73"/>
        <v>0.17688973861134377</v>
      </c>
      <c r="BN158" s="25">
        <f t="shared" si="74"/>
        <v>0.28438725843243201</v>
      </c>
      <c r="BO158" s="25">
        <f t="shared" si="75"/>
        <v>0.30110503760755103</v>
      </c>
      <c r="BP158" s="25">
        <f t="shared" si="76"/>
        <v>0.49137655991097701</v>
      </c>
      <c r="BQ158" s="25">
        <f t="shared" si="77"/>
        <v>0.6554427528783453</v>
      </c>
      <c r="BR158" s="25">
        <f t="shared" si="78"/>
        <v>0.87464690350621155</v>
      </c>
      <c r="BS158" s="25">
        <f t="shared" si="79"/>
        <v>0.93263692932381714</v>
      </c>
      <c r="BT158" s="25">
        <f t="shared" si="80"/>
        <v>1.0140109069174168</v>
      </c>
      <c r="BU158" s="25">
        <f t="shared" si="81"/>
        <v>3.5080274975439458</v>
      </c>
      <c r="BV158" s="26">
        <f t="shared" si="84"/>
        <v>8.4562843325837953</v>
      </c>
      <c r="BW158">
        <v>8</v>
      </c>
      <c r="BX158" s="1">
        <f t="shared" si="82"/>
        <v>-0.4562843325837953</v>
      </c>
      <c r="BY158" s="29">
        <f t="shared" si="64"/>
        <v>-5.395801685920592</v>
      </c>
      <c r="BZ158" s="55">
        <f t="shared" si="65"/>
        <v>-6.5398462576458973</v>
      </c>
    </row>
    <row r="159" spans="1:78" x14ac:dyDescent="0.3">
      <c r="A159" t="s">
        <v>65</v>
      </c>
      <c r="B159" s="1">
        <v>3791</v>
      </c>
      <c r="C159" s="1">
        <v>4262</v>
      </c>
      <c r="D159" s="1">
        <v>3147</v>
      </c>
      <c r="E159" s="1">
        <v>3016</v>
      </c>
      <c r="F159" s="1">
        <v>3406</v>
      </c>
      <c r="G159" s="1">
        <v>4236</v>
      </c>
      <c r="H159" s="1">
        <v>6293</v>
      </c>
      <c r="I159" s="1">
        <v>7647</v>
      </c>
      <c r="J159" s="1">
        <v>6892</v>
      </c>
      <c r="K159" s="1">
        <v>5693</v>
      </c>
      <c r="L159" s="1">
        <v>4806</v>
      </c>
      <c r="M159" s="1">
        <v>4468</v>
      </c>
      <c r="N159" s="1">
        <v>4306</v>
      </c>
      <c r="O159" s="1">
        <v>3638</v>
      </c>
      <c r="P159" s="1">
        <v>2927</v>
      </c>
      <c r="Q159" s="1">
        <v>4269</v>
      </c>
      <c r="R159" s="1">
        <v>72797</v>
      </c>
      <c r="S159" s="7">
        <v>5.3624153302842537E-2</v>
      </c>
      <c r="T159" s="11">
        <v>0.17857349620795462</v>
      </c>
      <c r="U159" s="6">
        <v>0.20540019286403086</v>
      </c>
      <c r="V159" s="6">
        <v>0.22735101619014814</v>
      </c>
      <c r="W159" s="6">
        <v>0.24511657214870824</v>
      </c>
      <c r="X159" s="6">
        <v>0.22738693467336685</v>
      </c>
      <c r="Y159" s="6">
        <v>0.21253405994550409</v>
      </c>
      <c r="Z159" s="6">
        <v>0.2016850291639663</v>
      </c>
      <c r="AA159" s="6">
        <v>0.18763510592304367</v>
      </c>
      <c r="AB159" s="6">
        <v>0.1906255445199512</v>
      </c>
      <c r="AC159" s="6">
        <v>0.19749538082529255</v>
      </c>
      <c r="AD159" s="6">
        <v>0.18007412252016569</v>
      </c>
      <c r="AE159" s="6">
        <v>0.16640849745518921</v>
      </c>
      <c r="AF159" s="6">
        <v>0.1403242147922999</v>
      </c>
      <c r="AG159" s="6">
        <v>0.11500449236298294</v>
      </c>
      <c r="AH159" s="6">
        <v>9.9315068493150679E-2</v>
      </c>
      <c r="AI159" s="6">
        <v>8.3291267036850081E-2</v>
      </c>
      <c r="AJ159" s="6">
        <v>5.4702236593909999E-2</v>
      </c>
      <c r="AK159" s="1">
        <f t="shared" si="85"/>
        <v>12999.614803450473</v>
      </c>
      <c r="AL159" s="37"/>
      <c r="AM159" s="37"/>
      <c r="AN159" s="1">
        <v>778.67213114754099</v>
      </c>
      <c r="AO159" s="1">
        <v>968.97003100241136</v>
      </c>
      <c r="AP159" s="1">
        <v>771.38185255198482</v>
      </c>
      <c r="AQ159" s="1">
        <v>685.7989949748744</v>
      </c>
      <c r="AR159" s="1">
        <v>723.89100817438691</v>
      </c>
      <c r="AS159" s="1">
        <v>854.33778353856121</v>
      </c>
      <c r="AT159" s="1">
        <v>1180.7877215737137</v>
      </c>
      <c r="AU159" s="1">
        <v>1457.7135389440668</v>
      </c>
      <c r="AV159" s="1">
        <v>1361.1381646479163</v>
      </c>
      <c r="AW159" s="1">
        <v>1025.1619795073034</v>
      </c>
      <c r="AX159" s="1">
        <v>799.7592387696393</v>
      </c>
      <c r="AY159" s="1">
        <v>626.96859169199593</v>
      </c>
      <c r="AZ159" s="1">
        <v>495.20934411500451</v>
      </c>
      <c r="BA159" s="1">
        <v>361.3082191780822</v>
      </c>
      <c r="BB159" s="1">
        <v>243.79353861686019</v>
      </c>
      <c r="BC159" s="1">
        <v>233.52384801940178</v>
      </c>
      <c r="BD159" s="1">
        <f t="shared" si="47"/>
        <v>12568.415986453743</v>
      </c>
      <c r="BE159" s="1"/>
      <c r="BF159" s="25">
        <f t="shared" si="66"/>
        <v>3.2409055929058836E-2</v>
      </c>
      <c r="BG159" s="25">
        <f t="shared" si="67"/>
        <v>1.2061947685159878E-2</v>
      </c>
      <c r="BH159" s="25">
        <f t="shared" si="68"/>
        <v>1.0174229943310834E-2</v>
      </c>
      <c r="BI159" s="25">
        <f t="shared" si="69"/>
        <v>2.6505368669440532E-2</v>
      </c>
      <c r="BJ159" s="25">
        <f t="shared" si="70"/>
        <v>4.8323671027425595E-2</v>
      </c>
      <c r="BK159" s="25">
        <f t="shared" si="71"/>
        <v>7.8548114844420425E-2</v>
      </c>
      <c r="BL159" s="25">
        <f t="shared" si="72"/>
        <v>0.20178615540146591</v>
      </c>
      <c r="BM159" s="25">
        <f t="shared" si="73"/>
        <v>0.38444319245385167</v>
      </c>
      <c r="BN159" s="25">
        <f t="shared" si="74"/>
        <v>0.54158373190379872</v>
      </c>
      <c r="BO159" s="25">
        <f t="shared" si="75"/>
        <v>0.60659525686085836</v>
      </c>
      <c r="BP159" s="25">
        <f t="shared" si="76"/>
        <v>0.83506068752978158</v>
      </c>
      <c r="BQ159" s="25">
        <f t="shared" si="77"/>
        <v>0.99388507364119927</v>
      </c>
      <c r="BR159" s="25">
        <f t="shared" si="78"/>
        <v>1.2028121393609992</v>
      </c>
      <c r="BS159" s="25">
        <f t="shared" si="79"/>
        <v>1.3195832543837489</v>
      </c>
      <c r="BT159" s="25">
        <f t="shared" si="80"/>
        <v>1.3408687531727412</v>
      </c>
      <c r="BU159" s="25">
        <f t="shared" si="81"/>
        <v>3.6871558058647969</v>
      </c>
      <c r="BV159" s="26">
        <f t="shared" si="84"/>
        <v>11.321796438672058</v>
      </c>
      <c r="BW159">
        <v>13</v>
      </c>
      <c r="BX159" s="1">
        <f t="shared" si="82"/>
        <v>1.6782035613279422</v>
      </c>
      <c r="BY159" s="29">
        <f t="shared" si="64"/>
        <v>14.822767485870642</v>
      </c>
      <c r="BZ159" s="55">
        <f t="shared" si="65"/>
        <v>13.352546280587088</v>
      </c>
    </row>
    <row r="160" spans="1:78" x14ac:dyDescent="0.3">
      <c r="A160" t="s">
        <v>66</v>
      </c>
      <c r="B160" s="1">
        <v>5387</v>
      </c>
      <c r="C160" s="1">
        <v>5773</v>
      </c>
      <c r="D160" s="1">
        <v>4310</v>
      </c>
      <c r="E160" s="1">
        <v>4705</v>
      </c>
      <c r="F160" s="1">
        <v>5529</v>
      </c>
      <c r="G160" s="1">
        <v>5635</v>
      </c>
      <c r="H160" s="1">
        <v>6669</v>
      </c>
      <c r="I160" s="1">
        <v>6755</v>
      </c>
      <c r="J160" s="1">
        <v>6301</v>
      </c>
      <c r="K160" s="1">
        <v>5407</v>
      </c>
      <c r="L160" s="1">
        <v>4857</v>
      </c>
      <c r="M160" s="1">
        <v>4545</v>
      </c>
      <c r="N160" s="1">
        <v>4301</v>
      </c>
      <c r="O160" s="1">
        <v>3508</v>
      </c>
      <c r="P160" s="1">
        <v>2569</v>
      </c>
      <c r="Q160" s="1">
        <v>3406</v>
      </c>
      <c r="R160" s="1">
        <v>79657</v>
      </c>
      <c r="S160" s="7">
        <v>-7.129591544204672E-3</v>
      </c>
      <c r="T160" s="11">
        <v>0.3281855688092834</v>
      </c>
      <c r="U160" s="6">
        <v>0.32394067796610171</v>
      </c>
      <c r="V160" s="6">
        <v>0.36156612065521376</v>
      </c>
      <c r="W160" s="6">
        <v>0.38088470421033932</v>
      </c>
      <c r="X160" s="6">
        <v>0.38796571628476473</v>
      </c>
      <c r="Y160" s="6">
        <v>0.38426903053327705</v>
      </c>
      <c r="Z160" s="6">
        <v>0.34473507712944335</v>
      </c>
      <c r="AA160" s="6">
        <v>0.33162757640369583</v>
      </c>
      <c r="AB160" s="6">
        <v>0.31978364202589737</v>
      </c>
      <c r="AC160" s="6">
        <v>0.330988455988456</v>
      </c>
      <c r="AD160" s="6">
        <v>0.3141450482863094</v>
      </c>
      <c r="AE160" s="6">
        <v>0.30599492286662761</v>
      </c>
      <c r="AF160" s="6">
        <v>0.28558331423332567</v>
      </c>
      <c r="AG160" s="6">
        <v>0.26486961617345445</v>
      </c>
      <c r="AH160" s="6">
        <v>0.26041228439209085</v>
      </c>
      <c r="AI160" s="6">
        <v>0.23512051155927202</v>
      </c>
      <c r="AJ160" s="6">
        <v>0.22122031860535016</v>
      </c>
      <c r="AK160" s="1">
        <f t="shared" si="85"/>
        <v>26142.277854641088</v>
      </c>
      <c r="AL160" s="37"/>
      <c r="AM160" s="37"/>
      <c r="AN160" s="1">
        <v>1745.0684322033899</v>
      </c>
      <c r="AO160" s="1">
        <v>2087.3212145425491</v>
      </c>
      <c r="AP160" s="1">
        <v>1641.6130751465626</v>
      </c>
      <c r="AQ160" s="1">
        <v>1825.3786951198181</v>
      </c>
      <c r="AR160" s="1">
        <v>2124.623469818489</v>
      </c>
      <c r="AS160" s="1">
        <v>1942.5821596244132</v>
      </c>
      <c r="AT160" s="1">
        <v>2211.6243070362475</v>
      </c>
      <c r="AU160" s="1">
        <v>2160.1385018849369</v>
      </c>
      <c r="AV160" s="1">
        <v>2085.558261183261</v>
      </c>
      <c r="AW160" s="1">
        <v>1698.5822760840749</v>
      </c>
      <c r="AX160" s="1">
        <v>1486.2173403632103</v>
      </c>
      <c r="AY160" s="1">
        <v>1297.9761631904651</v>
      </c>
      <c r="AZ160" s="1">
        <v>1139.2042191620276</v>
      </c>
      <c r="BA160" s="1">
        <v>913.52629364745474</v>
      </c>
      <c r="BB160" s="1">
        <v>604.02459419576985</v>
      </c>
      <c r="BC160" s="1">
        <v>753.47640516982267</v>
      </c>
      <c r="BD160" s="1">
        <f t="shared" si="47"/>
        <v>25716.91540837249</v>
      </c>
      <c r="BE160" s="1"/>
      <c r="BF160" s="25">
        <f t="shared" si="66"/>
        <v>7.2631365830400543E-2</v>
      </c>
      <c r="BG160" s="25">
        <f t="shared" si="67"/>
        <v>2.5983424137370401E-2</v>
      </c>
      <c r="BH160" s="25">
        <f t="shared" si="68"/>
        <v>2.1652245057659229E-2</v>
      </c>
      <c r="BI160" s="25">
        <f t="shared" si="69"/>
        <v>7.0548857070380597E-2</v>
      </c>
      <c r="BJ160" s="25">
        <f t="shared" si="70"/>
        <v>0.1418301988189952</v>
      </c>
      <c r="BK160" s="25">
        <f t="shared" si="71"/>
        <v>0.17860168367704363</v>
      </c>
      <c r="BL160" s="25">
        <f t="shared" si="72"/>
        <v>0.3779469907719698</v>
      </c>
      <c r="BM160" s="25">
        <f t="shared" si="73"/>
        <v>0.56969392107634831</v>
      </c>
      <c r="BN160" s="25">
        <f t="shared" si="74"/>
        <v>0.82982349296376923</v>
      </c>
      <c r="BO160" s="25">
        <f t="shared" si="75"/>
        <v>1.0050625878221817</v>
      </c>
      <c r="BP160" s="25">
        <f t="shared" si="76"/>
        <v>1.5518191149272411</v>
      </c>
      <c r="BQ160" s="25">
        <f t="shared" si="77"/>
        <v>2.0575817539051782</v>
      </c>
      <c r="BR160" s="25">
        <f t="shared" si="78"/>
        <v>2.7670089030087781</v>
      </c>
      <c r="BS160" s="25">
        <f t="shared" si="79"/>
        <v>3.3364145500998874</v>
      </c>
      <c r="BT160" s="25">
        <f t="shared" si="80"/>
        <v>3.322145898943611</v>
      </c>
      <c r="BU160" s="25">
        <f t="shared" si="81"/>
        <v>11.896793091869696</v>
      </c>
      <c r="BV160" s="26">
        <f t="shared" si="84"/>
        <v>28.22553807998051</v>
      </c>
      <c r="BW160">
        <v>48</v>
      </c>
      <c r="BX160" s="1">
        <f t="shared" si="82"/>
        <v>19.77446192001949</v>
      </c>
      <c r="BY160" s="29">
        <f t="shared" si="64"/>
        <v>70.058759779835327</v>
      </c>
      <c r="BZ160" s="55">
        <f t="shared" si="65"/>
        <v>76.892821732351493</v>
      </c>
    </row>
    <row r="161" spans="1:78" x14ac:dyDescent="0.3">
      <c r="A161" t="s">
        <v>67</v>
      </c>
      <c r="B161" s="1">
        <v>5972</v>
      </c>
      <c r="C161" s="1">
        <v>6347</v>
      </c>
      <c r="D161" s="1">
        <v>5407</v>
      </c>
      <c r="E161" s="1">
        <v>6011</v>
      </c>
      <c r="F161" s="1">
        <v>7549</v>
      </c>
      <c r="G161" s="1">
        <v>7703</v>
      </c>
      <c r="H161" s="1">
        <v>8719</v>
      </c>
      <c r="I161" s="1">
        <v>8879</v>
      </c>
      <c r="J161" s="1">
        <v>8645</v>
      </c>
      <c r="K161" s="1">
        <v>8209</v>
      </c>
      <c r="L161" s="1">
        <v>7813</v>
      </c>
      <c r="M161" s="1">
        <v>7500</v>
      </c>
      <c r="N161" s="1">
        <v>6502</v>
      </c>
      <c r="O161" s="1">
        <v>4928</v>
      </c>
      <c r="P161" s="1">
        <v>3787</v>
      </c>
      <c r="Q161" s="1">
        <v>5257</v>
      </c>
      <c r="R161" s="1">
        <v>109228</v>
      </c>
      <c r="S161" s="7">
        <v>1.5318832496746593E-2</v>
      </c>
      <c r="T161" s="11">
        <v>0.24348391894404164</v>
      </c>
      <c r="U161" s="6">
        <v>0.22976085031000887</v>
      </c>
      <c r="V161" s="6">
        <v>0.2573070607553366</v>
      </c>
      <c r="W161" s="6">
        <v>0.28596973865199449</v>
      </c>
      <c r="X161" s="6">
        <v>0.27217880159056629</v>
      </c>
      <c r="Y161" s="6">
        <v>0.26740851210278765</v>
      </c>
      <c r="Z161" s="6">
        <v>0.25752183759301195</v>
      </c>
      <c r="AA161" s="6">
        <v>0.25710552107154527</v>
      </c>
      <c r="AB161" s="6">
        <v>0.25711682987929857</v>
      </c>
      <c r="AC161" s="6">
        <v>0.24709509129713067</v>
      </c>
      <c r="AD161" s="6">
        <v>0.21852934015096176</v>
      </c>
      <c r="AE161" s="6">
        <v>0.2286768726079825</v>
      </c>
      <c r="AF161" s="6">
        <v>0.22247191011235956</v>
      </c>
      <c r="AG161" s="6">
        <v>0.20318471337579619</v>
      </c>
      <c r="AH161" s="6">
        <v>0.20450070323488045</v>
      </c>
      <c r="AI161" s="6">
        <v>0.19266689726738154</v>
      </c>
      <c r="AJ161" s="6">
        <v>0.19176843057440071</v>
      </c>
      <c r="AK161" s="1">
        <f t="shared" si="85"/>
        <v>26595.261498419779</v>
      </c>
      <c r="AL161" s="37"/>
      <c r="AM161" s="37"/>
      <c r="AN161" s="1">
        <v>1372.1317980513729</v>
      </c>
      <c r="AO161" s="1">
        <v>1633.1279146141214</v>
      </c>
      <c r="AP161" s="1">
        <v>1546.2383768913342</v>
      </c>
      <c r="AQ161" s="1">
        <v>1636.066776360894</v>
      </c>
      <c r="AR161" s="1">
        <v>2018.666857863944</v>
      </c>
      <c r="AS161" s="1">
        <v>1983.6907149789711</v>
      </c>
      <c r="AT161" s="1">
        <v>2241.7030382228031</v>
      </c>
      <c r="AU161" s="1">
        <v>2282.9403324982918</v>
      </c>
      <c r="AV161" s="1">
        <v>2136.1370642636948</v>
      </c>
      <c r="AW161" s="1">
        <v>1793.9073532992452</v>
      </c>
      <c r="AX161" s="1">
        <v>1786.6524056861672</v>
      </c>
      <c r="AY161" s="1">
        <v>1668.5393258426966</v>
      </c>
      <c r="AZ161" s="1">
        <v>1321.1070063694269</v>
      </c>
      <c r="BA161" s="1">
        <v>1007.7794655414909</v>
      </c>
      <c r="BB161" s="1">
        <v>729.62953995157386</v>
      </c>
      <c r="BC161" s="1">
        <v>1008.1266395296245</v>
      </c>
      <c r="BD161" s="1">
        <f t="shared" si="47"/>
        <v>26166.444609965652</v>
      </c>
      <c r="BE161" s="1"/>
      <c r="BF161" s="25">
        <f t="shared" si="66"/>
        <v>5.7109397403951823E-2</v>
      </c>
      <c r="BG161" s="25">
        <f t="shared" si="67"/>
        <v>2.0329528095797997E-2</v>
      </c>
      <c r="BH161" s="25">
        <f t="shared" si="68"/>
        <v>2.0394289471055402E-2</v>
      </c>
      <c r="BI161" s="25">
        <f t="shared" si="69"/>
        <v>6.3232161891484479E-2</v>
      </c>
      <c r="BJ161" s="25">
        <f t="shared" si="70"/>
        <v>0.13475701735734819</v>
      </c>
      <c r="BK161" s="25">
        <f t="shared" si="71"/>
        <v>0.18238121864470463</v>
      </c>
      <c r="BL161" s="25">
        <f t="shared" si="72"/>
        <v>0.3830871793211868</v>
      </c>
      <c r="BM161" s="25">
        <f t="shared" si="73"/>
        <v>0.60208048163088179</v>
      </c>
      <c r="BN161" s="25">
        <f t="shared" si="74"/>
        <v>0.84994831029604512</v>
      </c>
      <c r="BO161" s="25">
        <f t="shared" si="75"/>
        <v>1.061467078872862</v>
      </c>
      <c r="BP161" s="25">
        <f t="shared" si="76"/>
        <v>1.8655154125687698</v>
      </c>
      <c r="BQ161" s="25">
        <f t="shared" si="77"/>
        <v>2.6450070270076278</v>
      </c>
      <c r="BR161" s="25">
        <f t="shared" si="78"/>
        <v>3.2088319082423964</v>
      </c>
      <c r="BS161" s="25">
        <f t="shared" si="79"/>
        <v>3.6806494739188249</v>
      </c>
      <c r="BT161" s="25">
        <f t="shared" si="80"/>
        <v>4.0129753112546522</v>
      </c>
      <c r="BU161" s="25">
        <f t="shared" si="81"/>
        <v>15.917517733262917</v>
      </c>
      <c r="BV161" s="26">
        <f t="shared" si="84"/>
        <v>34.705283529240504</v>
      </c>
      <c r="BW161">
        <v>44</v>
      </c>
      <c r="BX161" s="1">
        <f t="shared" si="82"/>
        <v>9.2947164707594965</v>
      </c>
      <c r="BY161" s="29">
        <f t="shared" si="64"/>
        <v>26.781848541673344</v>
      </c>
      <c r="BZ161" s="55">
        <f t="shared" si="65"/>
        <v>35.521510886578554</v>
      </c>
    </row>
    <row r="162" spans="1:78" x14ac:dyDescent="0.3">
      <c r="A162" t="s">
        <v>68</v>
      </c>
      <c r="B162">
        <v>534</v>
      </c>
      <c r="C162">
        <v>500</v>
      </c>
      <c r="D162">
        <v>566</v>
      </c>
      <c r="E162">
        <v>667</v>
      </c>
      <c r="F162">
        <v>930</v>
      </c>
      <c r="G162">
        <v>765</v>
      </c>
      <c r="H162">
        <v>699</v>
      </c>
      <c r="I162">
        <v>579</v>
      </c>
      <c r="J162">
        <v>562</v>
      </c>
      <c r="K162">
        <v>454</v>
      </c>
      <c r="L162">
        <v>520</v>
      </c>
      <c r="M162">
        <v>469</v>
      </c>
      <c r="N162">
        <v>424</v>
      </c>
      <c r="O162">
        <v>307</v>
      </c>
      <c r="P162">
        <v>214</v>
      </c>
      <c r="Q162">
        <v>236</v>
      </c>
      <c r="R162" s="1">
        <v>8426</v>
      </c>
      <c r="S162" s="7">
        <v>2.0343908936788502E-2</v>
      </c>
      <c r="T162" s="11">
        <v>0.48607410995398403</v>
      </c>
      <c r="U162" s="6">
        <v>0.44224422442244227</v>
      </c>
      <c r="V162" s="6">
        <v>0.50716332378223494</v>
      </c>
      <c r="W162" s="6">
        <v>0.51132686084142398</v>
      </c>
      <c r="X162" s="6">
        <v>0.52832674571805005</v>
      </c>
      <c r="Y162" s="6">
        <v>0.50824175824175821</v>
      </c>
      <c r="Z162" s="6">
        <v>0.50238473767885528</v>
      </c>
      <c r="AA162" s="6">
        <v>0.50323624595469252</v>
      </c>
      <c r="AB162" s="6">
        <v>0.49900990099009901</v>
      </c>
      <c r="AC162" s="6">
        <v>0.50946643717728057</v>
      </c>
      <c r="AD162" s="6">
        <v>0.44194756554307119</v>
      </c>
      <c r="AE162" s="6">
        <v>0.45090180360721444</v>
      </c>
      <c r="AF162" s="6">
        <v>0.50918635170603677</v>
      </c>
      <c r="AG162" s="6">
        <v>0.44718309859154931</v>
      </c>
      <c r="AH162" s="6">
        <v>0.40625</v>
      </c>
      <c r="AI162" s="6">
        <v>0.38513513513513514</v>
      </c>
      <c r="AJ162" s="6">
        <v>0.32544378698224852</v>
      </c>
      <c r="AK162" s="1">
        <f t="shared" si="85"/>
        <v>4095.6604504722695</v>
      </c>
      <c r="AL162" s="37"/>
      <c r="AM162" s="37"/>
      <c r="AN162" s="1">
        <v>236.15841584158417</v>
      </c>
      <c r="AO162" s="1">
        <v>253.58166189111748</v>
      </c>
      <c r="AP162" s="1">
        <v>289.41100323624596</v>
      </c>
      <c r="AQ162" s="1">
        <v>352.39393939393938</v>
      </c>
      <c r="AR162" s="1">
        <v>472.66483516483515</v>
      </c>
      <c r="AS162" s="1">
        <v>384.32432432432427</v>
      </c>
      <c r="AT162" s="1">
        <v>351.76213592233006</v>
      </c>
      <c r="AU162" s="1">
        <v>288.92673267326734</v>
      </c>
      <c r="AV162" s="1">
        <v>286.32013769363169</v>
      </c>
      <c r="AW162" s="1">
        <v>200.64419475655433</v>
      </c>
      <c r="AX162" s="1">
        <v>234.46893787575149</v>
      </c>
      <c r="AY162" s="1">
        <v>238.80839895013125</v>
      </c>
      <c r="AZ162" s="1">
        <v>189.6056338028169</v>
      </c>
      <c r="BA162" s="1">
        <v>124.71875</v>
      </c>
      <c r="BB162" s="1">
        <v>82.418918918918919</v>
      </c>
      <c r="BC162" s="1">
        <v>76.804733727810657</v>
      </c>
      <c r="BD162" s="1">
        <f t="shared" si="47"/>
        <v>4063.0127541732591</v>
      </c>
      <c r="BE162" s="1"/>
      <c r="BF162" s="25">
        <f t="shared" si="66"/>
        <v>9.8291321866733616E-3</v>
      </c>
      <c r="BG162" s="25">
        <f t="shared" si="67"/>
        <v>3.1566391547551871E-3</v>
      </c>
      <c r="BH162" s="25">
        <f t="shared" si="68"/>
        <v>3.8172198183148271E-3</v>
      </c>
      <c r="BI162" s="25">
        <f t="shared" si="69"/>
        <v>1.361963395827818E-2</v>
      </c>
      <c r="BJ162" s="25">
        <f t="shared" si="70"/>
        <v>3.1552954440394736E-2</v>
      </c>
      <c r="BK162" s="25">
        <f t="shared" si="71"/>
        <v>3.5334912895338133E-2</v>
      </c>
      <c r="BL162" s="25">
        <f t="shared" si="72"/>
        <v>6.011303109501695E-2</v>
      </c>
      <c r="BM162" s="25">
        <f t="shared" si="73"/>
        <v>7.6198726654231552E-2</v>
      </c>
      <c r="BN162" s="25">
        <f t="shared" si="74"/>
        <v>0.11392401794232061</v>
      </c>
      <c r="BO162" s="25">
        <f t="shared" si="75"/>
        <v>0.11872252316115581</v>
      </c>
      <c r="BP162" s="25">
        <f t="shared" si="76"/>
        <v>0.24481841906336416</v>
      </c>
      <c r="BQ162" s="25">
        <f t="shared" si="77"/>
        <v>0.37856458253539998</v>
      </c>
      <c r="BR162" s="25">
        <f t="shared" si="78"/>
        <v>0.46053242076203854</v>
      </c>
      <c r="BS162" s="25">
        <f t="shared" si="79"/>
        <v>0.45550243606984298</v>
      </c>
      <c r="BT162" s="25">
        <f t="shared" si="80"/>
        <v>0.45330550463166891</v>
      </c>
      <c r="BU162" s="25">
        <f t="shared" si="81"/>
        <v>1.2126856519547784</v>
      </c>
      <c r="BV162" s="26">
        <f t="shared" si="84"/>
        <v>3.6716778063235722</v>
      </c>
      <c r="BW162">
        <v>9</v>
      </c>
      <c r="BX162" s="1">
        <f t="shared" si="82"/>
        <v>5.3283221936764278</v>
      </c>
      <c r="BY162" s="29">
        <f t="shared" si="64"/>
        <v>145.11954683223263</v>
      </c>
      <c r="BZ162" s="55">
        <f t="shared" si="65"/>
        <v>131.14214786068604</v>
      </c>
    </row>
    <row r="163" spans="1:78" x14ac:dyDescent="0.3">
      <c r="A163" t="s">
        <v>69</v>
      </c>
      <c r="B163" s="1">
        <v>3755</v>
      </c>
      <c r="C163" s="1">
        <v>4228</v>
      </c>
      <c r="D163" s="1">
        <v>3908</v>
      </c>
      <c r="E163" s="1">
        <v>3508</v>
      </c>
      <c r="F163" s="1">
        <v>3921</v>
      </c>
      <c r="G163" s="1">
        <v>4405</v>
      </c>
      <c r="H163" s="1">
        <v>5939</v>
      </c>
      <c r="I163" s="1">
        <v>7918</v>
      </c>
      <c r="J163" s="1">
        <v>8677</v>
      </c>
      <c r="K163" s="1">
        <v>7533</v>
      </c>
      <c r="L163" s="1">
        <v>6262</v>
      </c>
      <c r="M163" s="1">
        <v>6468</v>
      </c>
      <c r="N163" s="1">
        <v>6200</v>
      </c>
      <c r="O163" s="1">
        <v>5670</v>
      </c>
      <c r="P163" s="1">
        <v>4467</v>
      </c>
      <c r="Q163" s="1">
        <v>6523</v>
      </c>
      <c r="R163" s="1">
        <v>89382</v>
      </c>
      <c r="S163" s="7">
        <v>7.2137990595912083E-2</v>
      </c>
      <c r="T163" s="11">
        <v>5.8223778907974283E-2</v>
      </c>
      <c r="U163" s="6">
        <v>4.3096568236233042E-2</v>
      </c>
      <c r="V163" s="6">
        <v>6.0785536159601E-2</v>
      </c>
      <c r="W163" s="6">
        <v>8.1016442451420034E-2</v>
      </c>
      <c r="X163" s="6">
        <v>7.390362750406064E-2</v>
      </c>
      <c r="Y163" s="6">
        <v>7.8762045959970342E-2</v>
      </c>
      <c r="Z163" s="6">
        <v>7.0407623080995241E-2</v>
      </c>
      <c r="AA163" s="6">
        <v>6.376119402985074E-2</v>
      </c>
      <c r="AB163" s="6">
        <v>7.6702214930270712E-2</v>
      </c>
      <c r="AC163" s="6">
        <v>7.6986076986076984E-2</v>
      </c>
      <c r="AD163" s="6">
        <v>6.0653431295919963E-2</v>
      </c>
      <c r="AE163" s="6">
        <v>5.9331520869982411E-2</v>
      </c>
      <c r="AF163" s="6">
        <v>4.5083361687648857E-2</v>
      </c>
      <c r="AG163" s="6">
        <v>3.220444629129441E-2</v>
      </c>
      <c r="AH163" s="6">
        <v>3.1123560535325241E-2</v>
      </c>
      <c r="AI163" s="6">
        <v>2.5759323337178008E-2</v>
      </c>
      <c r="AJ163" s="6">
        <v>1.5564914850759934E-2</v>
      </c>
      <c r="AK163" s="1">
        <f t="shared" si="85"/>
        <v>5204.1578063525576</v>
      </c>
      <c r="AL163" s="37"/>
      <c r="AM163" s="37"/>
      <c r="AN163" s="1">
        <v>161.82761372705508</v>
      </c>
      <c r="AO163" s="1">
        <v>257.00124688279305</v>
      </c>
      <c r="AP163" s="1">
        <v>316.61225710014952</v>
      </c>
      <c r="AQ163" s="1">
        <v>259.2539252842447</v>
      </c>
      <c r="AR163" s="1">
        <v>308.82598220904373</v>
      </c>
      <c r="AS163" s="1">
        <v>310.14557967178405</v>
      </c>
      <c r="AT163" s="1">
        <v>378.67773134328354</v>
      </c>
      <c r="AU163" s="1">
        <v>607.32813781788354</v>
      </c>
      <c r="AV163" s="1">
        <v>668.00819000819001</v>
      </c>
      <c r="AW163" s="1">
        <v>456.9022979521651</v>
      </c>
      <c r="AX163" s="1">
        <v>371.53398368782985</v>
      </c>
      <c r="AY163" s="1">
        <v>291.59918339571283</v>
      </c>
      <c r="AZ163" s="1">
        <v>199.66756700602534</v>
      </c>
      <c r="BA163" s="1">
        <v>176.47058823529412</v>
      </c>
      <c r="BB163" s="1">
        <v>115.06689734717416</v>
      </c>
      <c r="BC163" s="1">
        <v>101.52993957150704</v>
      </c>
      <c r="BD163" s="1">
        <f t="shared" si="47"/>
        <v>4980.4511212401349</v>
      </c>
      <c r="BE163" s="1"/>
      <c r="BF163" s="25">
        <f t="shared" si="66"/>
        <v>6.7354152978572543E-3</v>
      </c>
      <c r="BG163" s="25">
        <f t="shared" si="67"/>
        <v>3.199206885391684E-3</v>
      </c>
      <c r="BH163" s="25">
        <f t="shared" si="68"/>
        <v>4.1759938945290153E-3</v>
      </c>
      <c r="BI163" s="25">
        <f t="shared" si="69"/>
        <v>1.0019875968045494E-2</v>
      </c>
      <c r="BJ163" s="25">
        <f t="shared" si="70"/>
        <v>2.0615817851678979E-2</v>
      </c>
      <c r="BK163" s="25">
        <f t="shared" si="71"/>
        <v>2.851489314875779E-2</v>
      </c>
      <c r="BL163" s="25">
        <f t="shared" si="72"/>
        <v>6.4712667779159461E-2</v>
      </c>
      <c r="BM163" s="25">
        <f t="shared" si="73"/>
        <v>0.16017081678399558</v>
      </c>
      <c r="BN163" s="25">
        <f t="shared" si="74"/>
        <v>0.26579400819351734</v>
      </c>
      <c r="BO163" s="25">
        <f t="shared" si="75"/>
        <v>0.2703521710001493</v>
      </c>
      <c r="BP163" s="25">
        <f t="shared" si="76"/>
        <v>0.38793352901597739</v>
      </c>
      <c r="BQ163" s="25">
        <f t="shared" si="77"/>
        <v>0.46224975174727156</v>
      </c>
      <c r="BR163" s="25">
        <f t="shared" si="78"/>
        <v>0.48497181300308628</v>
      </c>
      <c r="BS163" s="25">
        <f t="shared" si="79"/>
        <v>0.64451241562198647</v>
      </c>
      <c r="BT163" s="25">
        <f t="shared" si="80"/>
        <v>0.63286996059333178</v>
      </c>
      <c r="BU163" s="25">
        <f t="shared" si="81"/>
        <v>1.6030769847929263</v>
      </c>
      <c r="BV163" s="26">
        <f t="shared" si="84"/>
        <v>5.0499053215776621</v>
      </c>
      <c r="BW163">
        <v>0</v>
      </c>
      <c r="BX163" s="1">
        <f t="shared" si="82"/>
        <v>-5.0499053215776621</v>
      </c>
      <c r="BY163" s="33">
        <f t="shared" si="64"/>
        <v>-100</v>
      </c>
      <c r="BZ163" s="55">
        <f t="shared" si="65"/>
        <v>-101.39453633108306</v>
      </c>
    </row>
    <row r="164" spans="1:78" x14ac:dyDescent="0.3">
      <c r="A164" t="s">
        <v>70</v>
      </c>
      <c r="B164" s="1">
        <v>4206</v>
      </c>
      <c r="C164" s="1">
        <v>4654</v>
      </c>
      <c r="D164" s="1">
        <v>3797</v>
      </c>
      <c r="E164" s="1">
        <v>3755</v>
      </c>
      <c r="F164" s="1">
        <v>4371</v>
      </c>
      <c r="G164" s="1">
        <v>5060</v>
      </c>
      <c r="H164" s="1">
        <v>6194</v>
      </c>
      <c r="I164" s="1">
        <v>6792</v>
      </c>
      <c r="J164" s="1">
        <v>6698</v>
      </c>
      <c r="K164" s="1">
        <v>6072</v>
      </c>
      <c r="L164" s="1">
        <v>5714</v>
      </c>
      <c r="M164" s="1">
        <v>5477</v>
      </c>
      <c r="N164" s="1">
        <v>5026</v>
      </c>
      <c r="O164" s="1">
        <v>4068</v>
      </c>
      <c r="P164" s="1">
        <v>3005</v>
      </c>
      <c r="Q164" s="1">
        <v>5441</v>
      </c>
      <c r="R164" s="1">
        <v>80330</v>
      </c>
      <c r="S164" s="7">
        <v>6.0826158153293619E-2</v>
      </c>
      <c r="T164" s="11">
        <v>0.12288046062014685</v>
      </c>
      <c r="U164" s="6">
        <v>0.1308971911644396</v>
      </c>
      <c r="V164" s="6">
        <v>0.16006934412019647</v>
      </c>
      <c r="W164" s="6">
        <v>0.17341805665872387</v>
      </c>
      <c r="X164" s="6">
        <v>0.15443213296398892</v>
      </c>
      <c r="Y164" s="6">
        <v>0.15403422982885084</v>
      </c>
      <c r="Z164" s="6">
        <v>0.14599877825290164</v>
      </c>
      <c r="AA164" s="6">
        <v>0.13989637305699482</v>
      </c>
      <c r="AB164" s="6">
        <v>0.15220649458784347</v>
      </c>
      <c r="AC164" s="6">
        <v>0.13746724890829695</v>
      </c>
      <c r="AD164" s="6">
        <v>0.11598857958601</v>
      </c>
      <c r="AE164" s="6">
        <v>9.7418503862822692E-2</v>
      </c>
      <c r="AF164" s="6">
        <v>0.1106648817492191</v>
      </c>
      <c r="AG164" s="6">
        <v>8.5331050228310501E-2</v>
      </c>
      <c r="AH164" s="6">
        <v>7.3893342628093411E-2</v>
      </c>
      <c r="AI164" s="6">
        <v>4.5868081880212283E-2</v>
      </c>
      <c r="AJ164" s="6">
        <v>3.5345296356715607E-2</v>
      </c>
      <c r="AK164" s="1">
        <f t="shared" si="85"/>
        <v>9870.9874016163958</v>
      </c>
      <c r="AL164" s="37"/>
      <c r="AM164" s="37"/>
      <c r="AN164" s="1">
        <v>550.55358603763295</v>
      </c>
      <c r="AO164" s="1">
        <v>744.96272753539438</v>
      </c>
      <c r="AP164" s="1">
        <v>658.46836113317454</v>
      </c>
      <c r="AQ164" s="1">
        <v>579.8926592797784</v>
      </c>
      <c r="AR164" s="1">
        <v>673.28361858190704</v>
      </c>
      <c r="AS164" s="1">
        <v>738.75381795968235</v>
      </c>
      <c r="AT164" s="1">
        <v>866.51813471502589</v>
      </c>
      <c r="AU164" s="1">
        <v>1033.7865112406328</v>
      </c>
      <c r="AV164" s="1">
        <v>920.75563318777301</v>
      </c>
      <c r="AW164" s="1">
        <v>704.28265524625272</v>
      </c>
      <c r="AX164" s="1">
        <v>556.64933107216882</v>
      </c>
      <c r="AY164" s="1">
        <v>606.11155734047304</v>
      </c>
      <c r="AZ164" s="1">
        <v>428.8738584474886</v>
      </c>
      <c r="BA164" s="1">
        <v>300.59811781108402</v>
      </c>
      <c r="BB164" s="1">
        <v>137.83358605003792</v>
      </c>
      <c r="BC164" s="1">
        <v>192.31375747688961</v>
      </c>
      <c r="BD164" s="1">
        <f t="shared" si="47"/>
        <v>9693.6379131153935</v>
      </c>
      <c r="BE164" s="1"/>
      <c r="BF164" s="25">
        <f t="shared" si="66"/>
        <v>2.2914550615214861E-2</v>
      </c>
      <c r="BG164" s="25">
        <f t="shared" si="67"/>
        <v>9.2734565150896578E-3</v>
      </c>
      <c r="BH164" s="25">
        <f t="shared" si="68"/>
        <v>8.6849444207173273E-3</v>
      </c>
      <c r="BI164" s="25">
        <f t="shared" si="69"/>
        <v>2.2412206543807947E-2</v>
      </c>
      <c r="BJ164" s="25">
        <f t="shared" si="70"/>
        <v>4.4945351890141018E-2</v>
      </c>
      <c r="BK164" s="25">
        <f t="shared" si="71"/>
        <v>6.7921284593673914E-2</v>
      </c>
      <c r="BL164" s="25">
        <f t="shared" si="72"/>
        <v>0.14808026861657966</v>
      </c>
      <c r="BM164" s="25">
        <f t="shared" si="73"/>
        <v>0.27264080087022374</v>
      </c>
      <c r="BN164" s="25">
        <f t="shared" si="74"/>
        <v>0.36635977518290258</v>
      </c>
      <c r="BO164" s="25">
        <f t="shared" si="75"/>
        <v>0.41672879671861113</v>
      </c>
      <c r="BP164" s="25">
        <f t="shared" si="76"/>
        <v>0.58121988541605152</v>
      </c>
      <c r="BQ164" s="25">
        <f t="shared" si="77"/>
        <v>0.96082202168438946</v>
      </c>
      <c r="BR164" s="25">
        <f t="shared" si="78"/>
        <v>1.0416901242385099</v>
      </c>
      <c r="BS164" s="25">
        <f t="shared" si="79"/>
        <v>1.0978555745704508</v>
      </c>
      <c r="BT164" s="25">
        <f t="shared" si="80"/>
        <v>0.75808714915408593</v>
      </c>
      <c r="BU164" s="25">
        <f t="shared" si="81"/>
        <v>3.0364812563797545</v>
      </c>
      <c r="BV164" s="26">
        <f t="shared" si="84"/>
        <v>8.8561174474102042</v>
      </c>
      <c r="BW164">
        <v>11</v>
      </c>
      <c r="BX164" s="1">
        <f t="shared" si="82"/>
        <v>2.1438825525897958</v>
      </c>
      <c r="BY164" s="29">
        <f t="shared" si="64"/>
        <v>24.207928195630824</v>
      </c>
      <c r="BZ164" s="55">
        <f t="shared" si="65"/>
        <v>22.116387797909642</v>
      </c>
    </row>
    <row r="165" spans="1:78" x14ac:dyDescent="0.3">
      <c r="A165" t="s">
        <v>71</v>
      </c>
      <c r="B165" s="1">
        <v>3367</v>
      </c>
      <c r="C165" s="1">
        <v>3649</v>
      </c>
      <c r="D165" s="1">
        <v>2661</v>
      </c>
      <c r="E165" s="1">
        <v>2996</v>
      </c>
      <c r="F165" s="1">
        <v>3547</v>
      </c>
      <c r="G165" s="1">
        <v>3390</v>
      </c>
      <c r="H165" s="1">
        <v>3782</v>
      </c>
      <c r="I165" s="1">
        <v>4128</v>
      </c>
      <c r="J165" s="1">
        <v>4250</v>
      </c>
      <c r="K165" s="1">
        <v>3917</v>
      </c>
      <c r="L165" s="1">
        <v>3693</v>
      </c>
      <c r="M165" s="1">
        <v>3399</v>
      </c>
      <c r="N165" s="1">
        <v>2954</v>
      </c>
      <c r="O165" s="1">
        <v>2431</v>
      </c>
      <c r="P165" s="1">
        <v>1954</v>
      </c>
      <c r="Q165" s="1">
        <v>2803</v>
      </c>
      <c r="R165" s="1">
        <v>52921</v>
      </c>
      <c r="S165" s="7">
        <v>0.12700981749259954</v>
      </c>
      <c r="T165" s="11">
        <v>0.19530634410205081</v>
      </c>
      <c r="U165" s="6">
        <v>0.21972920696324952</v>
      </c>
      <c r="V165" s="6">
        <v>0.26018584703359543</v>
      </c>
      <c r="W165" s="6">
        <v>0.25853814235556977</v>
      </c>
      <c r="X165" s="6">
        <v>0.25161290322580643</v>
      </c>
      <c r="Y165" s="6">
        <v>0.26844494892167992</v>
      </c>
      <c r="Z165" s="6">
        <v>0.25168539325842698</v>
      </c>
      <c r="AA165" s="6">
        <v>0.21337808678973866</v>
      </c>
      <c r="AB165" s="6">
        <v>0.20713731574864236</v>
      </c>
      <c r="AC165" s="6">
        <v>0.19585943884500137</v>
      </c>
      <c r="AD165" s="6">
        <v>0.16418780985710119</v>
      </c>
      <c r="AE165" s="6">
        <v>0.1620734908136483</v>
      </c>
      <c r="AF165" s="6">
        <v>0.13767836482838411</v>
      </c>
      <c r="AG165" s="6">
        <v>9.9862574438845622E-2</v>
      </c>
      <c r="AH165" s="6">
        <v>7.7937649880095924E-2</v>
      </c>
      <c r="AI165" s="6">
        <v>7.7812018489984591E-2</v>
      </c>
      <c r="AJ165" s="6">
        <v>4.7572339382050022E-2</v>
      </c>
      <c r="AK165" s="1">
        <f t="shared" si="85"/>
        <v>10335.807036224631</v>
      </c>
      <c r="AL165" s="37"/>
      <c r="AM165" s="37"/>
      <c r="AN165" s="1">
        <v>739.82823984526112</v>
      </c>
      <c r="AO165" s="1">
        <v>949.41815582558968</v>
      </c>
      <c r="AP165" s="1">
        <v>687.96999680817112</v>
      </c>
      <c r="AQ165" s="1">
        <v>753.83225806451605</v>
      </c>
      <c r="AR165" s="1">
        <v>952.17423382519871</v>
      </c>
      <c r="AS165" s="1">
        <v>853.21348314606746</v>
      </c>
      <c r="AT165" s="1">
        <v>806.99592423879164</v>
      </c>
      <c r="AU165" s="1">
        <v>855.06283941039567</v>
      </c>
      <c r="AV165" s="1">
        <v>832.40261509125583</v>
      </c>
      <c r="AW165" s="1">
        <v>643.12365121026539</v>
      </c>
      <c r="AX165" s="1">
        <v>598.5374015748032</v>
      </c>
      <c r="AY165" s="1">
        <v>467.96876205167757</v>
      </c>
      <c r="AZ165" s="1">
        <v>294.99404489234996</v>
      </c>
      <c r="BA165" s="1">
        <v>189.46642685851319</v>
      </c>
      <c r="BB165" s="1">
        <v>152.0446841294299</v>
      </c>
      <c r="BC165" s="1">
        <v>133.3452672878862</v>
      </c>
      <c r="BD165" s="1">
        <f t="shared" si="47"/>
        <v>9910.3779842601743</v>
      </c>
      <c r="BE165" s="1"/>
      <c r="BF165" s="25">
        <f t="shared" si="66"/>
        <v>3.0792337164689269E-2</v>
      </c>
      <c r="BG165" s="25">
        <f t="shared" si="67"/>
        <v>1.1818561731018834E-2</v>
      </c>
      <c r="BH165" s="25">
        <f t="shared" si="68"/>
        <v>9.0740596482381461E-3</v>
      </c>
      <c r="BI165" s="25">
        <f t="shared" si="69"/>
        <v>2.9134778646983672E-2</v>
      </c>
      <c r="BJ165" s="25">
        <f t="shared" si="70"/>
        <v>6.3562820806686141E-2</v>
      </c>
      <c r="BK165" s="25">
        <f t="shared" si="71"/>
        <v>7.8444746272819332E-2</v>
      </c>
      <c r="BL165" s="25">
        <f t="shared" si="72"/>
        <v>0.13790845043660346</v>
      </c>
      <c r="BM165" s="25">
        <f t="shared" si="73"/>
        <v>0.22550595775470869</v>
      </c>
      <c r="BN165" s="25">
        <f t="shared" si="74"/>
        <v>0.33120496246184933</v>
      </c>
      <c r="BO165" s="25">
        <f t="shared" si="75"/>
        <v>0.38054060158051811</v>
      </c>
      <c r="BP165" s="25">
        <f t="shared" si="76"/>
        <v>0.6249568993291863</v>
      </c>
      <c r="BQ165" s="25">
        <f t="shared" si="77"/>
        <v>0.74183487609535714</v>
      </c>
      <c r="BR165" s="25">
        <f t="shared" si="78"/>
        <v>0.71650994160829129</v>
      </c>
      <c r="BS165" s="25">
        <f t="shared" si="79"/>
        <v>0.69197629857179843</v>
      </c>
      <c r="BT165" s="25">
        <f t="shared" si="80"/>
        <v>0.83624843870686838</v>
      </c>
      <c r="BU165" s="25">
        <f t="shared" si="81"/>
        <v>2.105415702229581</v>
      </c>
      <c r="BV165" s="26">
        <f t="shared" si="84"/>
        <v>7.0149294330451974</v>
      </c>
      <c r="BW165">
        <v>8</v>
      </c>
      <c r="BX165" s="1">
        <f t="shared" si="82"/>
        <v>0.98507056695480255</v>
      </c>
      <c r="BY165" s="29">
        <f t="shared" si="64"/>
        <v>14.042487189029087</v>
      </c>
      <c r="BZ165" s="55">
        <f t="shared" si="65"/>
        <v>9.93978805368784</v>
      </c>
    </row>
    <row r="166" spans="1:78" x14ac:dyDescent="0.3">
      <c r="A166" t="s">
        <v>72</v>
      </c>
      <c r="B166" s="1">
        <v>12780</v>
      </c>
      <c r="C166" s="1">
        <v>12612</v>
      </c>
      <c r="D166" s="1">
        <v>10426</v>
      </c>
      <c r="E166" s="1">
        <v>12328</v>
      </c>
      <c r="F166" s="1">
        <v>15117</v>
      </c>
      <c r="G166" s="1">
        <v>13563</v>
      </c>
      <c r="H166" s="1">
        <v>12211</v>
      </c>
      <c r="I166" s="1">
        <v>11839</v>
      </c>
      <c r="J166" s="1">
        <v>11177</v>
      </c>
      <c r="K166" s="1">
        <v>10211</v>
      </c>
      <c r="L166" s="1">
        <v>9172</v>
      </c>
      <c r="M166" s="1">
        <v>7183</v>
      </c>
      <c r="N166" s="1">
        <v>5876</v>
      </c>
      <c r="O166" s="1">
        <v>4051</v>
      </c>
      <c r="P166" s="1">
        <v>2668</v>
      </c>
      <c r="Q166" s="1">
        <v>2384</v>
      </c>
      <c r="R166" s="1">
        <v>153598</v>
      </c>
      <c r="S166" s="7">
        <v>0.17086817651677433</v>
      </c>
      <c r="T166" s="11">
        <v>0.56612518390340216</v>
      </c>
      <c r="U166" s="6">
        <v>0.50420574301459919</v>
      </c>
      <c r="V166" s="6">
        <v>0.558477801268499</v>
      </c>
      <c r="W166" s="6">
        <v>0.59892473118279566</v>
      </c>
      <c r="X166" s="6">
        <v>0.60212477034906942</v>
      </c>
      <c r="Y166" s="6">
        <v>0.57197825177749895</v>
      </c>
      <c r="Z166" s="6">
        <v>0.57594198066022007</v>
      </c>
      <c r="AA166" s="6">
        <v>0.57519719544259418</v>
      </c>
      <c r="AB166" s="6">
        <v>0.57720098878113713</v>
      </c>
      <c r="AC166" s="6">
        <v>0.57199499165275458</v>
      </c>
      <c r="AD166" s="6">
        <v>0.56300442593074718</v>
      </c>
      <c r="AE166" s="6">
        <v>0.55760085902745815</v>
      </c>
      <c r="AF166" s="6">
        <v>0.55149852258336851</v>
      </c>
      <c r="AG166" s="6">
        <v>0.54483169496574324</v>
      </c>
      <c r="AH166" s="6">
        <v>0.50872938894277397</v>
      </c>
      <c r="AI166" s="6">
        <v>0.47498075442648191</v>
      </c>
      <c r="AJ166" s="6">
        <v>0.43688639551192143</v>
      </c>
      <c r="AK166" s="1">
        <f t="shared" si="85"/>
        <v>86955.695997194765</v>
      </c>
      <c r="AL166" s="37"/>
      <c r="AM166" s="37"/>
      <c r="AN166" s="1">
        <v>6443.7493957265779</v>
      </c>
      <c r="AO166" s="1">
        <v>7043.522029598309</v>
      </c>
      <c r="AP166" s="1">
        <v>6244.3892473118276</v>
      </c>
      <c r="AQ166" s="1">
        <v>7422.994168863328</v>
      </c>
      <c r="AR166" s="1">
        <v>8646.5952321204513</v>
      </c>
      <c r="AS166" s="1">
        <v>7811.5010836945648</v>
      </c>
      <c r="AT166" s="1">
        <v>7023.7329535495173</v>
      </c>
      <c r="AU166" s="1">
        <v>6833.4825061798829</v>
      </c>
      <c r="AV166" s="1">
        <v>6393.1880217028383</v>
      </c>
      <c r="AW166" s="1">
        <v>5748.838193178859</v>
      </c>
      <c r="AX166" s="1">
        <v>5114.3150789998463</v>
      </c>
      <c r="AY166" s="1">
        <v>3961.4138877163359</v>
      </c>
      <c r="AZ166" s="1">
        <v>3201.4310396187075</v>
      </c>
      <c r="BA166" s="1">
        <v>2060.8627546071775</v>
      </c>
      <c r="BB166" s="1">
        <v>1267.2486528098536</v>
      </c>
      <c r="BC166" s="1">
        <v>1041.5371669004207</v>
      </c>
      <c r="BD166" s="1">
        <f t="shared" si="47"/>
        <v>86258.801412578498</v>
      </c>
      <c r="BE166" s="1"/>
      <c r="BF166" s="25">
        <f t="shared" si="66"/>
        <v>0.26819482321934035</v>
      </c>
      <c r="BG166" s="25">
        <f t="shared" si="67"/>
        <v>8.7679279566980226E-2</v>
      </c>
      <c r="BH166" s="25">
        <f t="shared" si="68"/>
        <v>8.2361092431075394E-2</v>
      </c>
      <c r="BI166" s="25">
        <f t="shared" si="69"/>
        <v>0.28689047157912229</v>
      </c>
      <c r="BJ166" s="25">
        <f t="shared" si="70"/>
        <v>0.57720736794072458</v>
      </c>
      <c r="BK166" s="25">
        <f t="shared" si="71"/>
        <v>0.71819214373030349</v>
      </c>
      <c r="BL166" s="25">
        <f t="shared" si="72"/>
        <v>1.2002937050991871</v>
      </c>
      <c r="BM166" s="25">
        <f t="shared" si="73"/>
        <v>1.8021962203605106</v>
      </c>
      <c r="BN166" s="25">
        <f t="shared" si="74"/>
        <v>2.5437877781144382</v>
      </c>
      <c r="BO166" s="25">
        <f t="shared" si="75"/>
        <v>3.4016263284742698</v>
      </c>
      <c r="BP166" s="25">
        <f t="shared" si="76"/>
        <v>5.3400614323427416</v>
      </c>
      <c r="BQ166" s="25">
        <f t="shared" si="77"/>
        <v>6.2797246715197517</v>
      </c>
      <c r="BR166" s="25">
        <f t="shared" si="78"/>
        <v>7.775943979131009</v>
      </c>
      <c r="BS166" s="25">
        <f t="shared" si="79"/>
        <v>7.5267592493444351</v>
      </c>
      <c r="BT166" s="25">
        <f t="shared" si="80"/>
        <v>6.9698898941018559</v>
      </c>
      <c r="BU166" s="25">
        <f t="shared" si="81"/>
        <v>16.445043384356168</v>
      </c>
      <c r="BV166" s="26">
        <f t="shared" si="84"/>
        <v>61.305851821311911</v>
      </c>
      <c r="BW166">
        <v>88</v>
      </c>
      <c r="BX166" s="1">
        <f t="shared" si="82"/>
        <v>26.694148178688089</v>
      </c>
      <c r="BY166" s="29">
        <f t="shared" si="64"/>
        <v>43.542577724053956</v>
      </c>
      <c r="BZ166" s="55">
        <f t="shared" si="65"/>
        <v>30.946579063867532</v>
      </c>
    </row>
    <row r="167" spans="1:78" x14ac:dyDescent="0.3">
      <c r="A167" t="s">
        <v>73</v>
      </c>
      <c r="B167" s="1">
        <v>1438</v>
      </c>
      <c r="C167" s="1">
        <v>1563</v>
      </c>
      <c r="D167" s="1">
        <v>1086</v>
      </c>
      <c r="E167" s="1">
        <v>1136</v>
      </c>
      <c r="F167" s="1">
        <v>1249</v>
      </c>
      <c r="G167" s="1">
        <v>1329</v>
      </c>
      <c r="H167" s="1">
        <v>1702</v>
      </c>
      <c r="I167" s="1">
        <v>1657</v>
      </c>
      <c r="J167" s="1">
        <v>1379</v>
      </c>
      <c r="K167" s="1">
        <v>1242</v>
      </c>
      <c r="L167" s="1">
        <v>1151</v>
      </c>
      <c r="M167" s="1">
        <v>1028</v>
      </c>
      <c r="N167">
        <v>881</v>
      </c>
      <c r="O167">
        <v>653</v>
      </c>
      <c r="P167">
        <v>584</v>
      </c>
      <c r="Q167">
        <v>991</v>
      </c>
      <c r="R167" s="1">
        <v>19069</v>
      </c>
      <c r="S167" s="7">
        <v>0.1023180530666512</v>
      </c>
      <c r="T167" s="11">
        <v>0.34655182380484423</v>
      </c>
      <c r="U167" s="6">
        <v>0.39738805970149255</v>
      </c>
      <c r="V167" s="6">
        <v>0.42201834862385323</v>
      </c>
      <c r="W167" s="6">
        <v>0.4079861111111111</v>
      </c>
      <c r="X167" s="6">
        <v>0.40097402597402598</v>
      </c>
      <c r="Y167" s="6">
        <v>0.42234169653524495</v>
      </c>
      <c r="Z167" s="6">
        <v>0.42549371633752242</v>
      </c>
      <c r="AA167" s="6">
        <v>0.41475644699140402</v>
      </c>
      <c r="AB167" s="6">
        <v>0.39920948616600793</v>
      </c>
      <c r="AC167" s="6">
        <v>0.34035383319292334</v>
      </c>
      <c r="AD167" s="6">
        <v>0.29722222222222222</v>
      </c>
      <c r="AE167" s="6">
        <v>0.29035639412997905</v>
      </c>
      <c r="AF167" s="6">
        <v>0.26151761517615174</v>
      </c>
      <c r="AG167" s="6">
        <v>0.23687943262411348</v>
      </c>
      <c r="AH167" s="6">
        <v>0.20231213872832371</v>
      </c>
      <c r="AI167" s="6">
        <v>0.14972273567467653</v>
      </c>
      <c r="AJ167" s="6">
        <v>9.2864125122189639E-2</v>
      </c>
      <c r="AK167" s="1">
        <f t="shared" si="85"/>
        <v>6608.3967281345749</v>
      </c>
      <c r="AL167" s="37"/>
      <c r="AM167" s="37"/>
      <c r="AN167" s="1">
        <v>571.44402985074623</v>
      </c>
      <c r="AO167" s="1">
        <v>659.61467889908261</v>
      </c>
      <c r="AP167" s="1">
        <v>443.07291666666669</v>
      </c>
      <c r="AQ167" s="1">
        <v>455.50649350649354</v>
      </c>
      <c r="AR167" s="1">
        <v>527.50477897252097</v>
      </c>
      <c r="AS167" s="1">
        <v>565.48114901256724</v>
      </c>
      <c r="AT167" s="1">
        <v>705.91547277936968</v>
      </c>
      <c r="AU167" s="1">
        <v>661.49011857707512</v>
      </c>
      <c r="AV167" s="1">
        <v>469.34793597304127</v>
      </c>
      <c r="AW167" s="1">
        <v>369.15</v>
      </c>
      <c r="AX167" s="1">
        <v>334.20020964360589</v>
      </c>
      <c r="AY167" s="1">
        <v>268.84010840108397</v>
      </c>
      <c r="AZ167" s="1">
        <v>208.69078014184399</v>
      </c>
      <c r="BA167" s="1">
        <v>132.10982658959537</v>
      </c>
      <c r="BB167" s="1">
        <v>87.438077634011094</v>
      </c>
      <c r="BC167" s="1">
        <v>92.028347996089934</v>
      </c>
      <c r="BD167" s="1">
        <f t="shared" si="47"/>
        <v>6551.8349246437929</v>
      </c>
      <c r="BE167" s="1"/>
      <c r="BF167" s="25">
        <f t="shared" si="66"/>
        <v>2.3784030252201851E-2</v>
      </c>
      <c r="BG167" s="25">
        <f t="shared" si="67"/>
        <v>8.2110256196607449E-3</v>
      </c>
      <c r="BH167" s="25">
        <f t="shared" si="68"/>
        <v>5.8439613544269478E-3</v>
      </c>
      <c r="BI167" s="25">
        <f t="shared" si="69"/>
        <v>1.7604819531933061E-2</v>
      </c>
      <c r="BJ167" s="25">
        <f t="shared" si="70"/>
        <v>3.5213819644962535E-2</v>
      </c>
      <c r="BK167" s="25">
        <f t="shared" si="71"/>
        <v>5.1990534763688277E-2</v>
      </c>
      <c r="BL167" s="25">
        <f t="shared" si="72"/>
        <v>0.12063469723475163</v>
      </c>
      <c r="BM167" s="25">
        <f t="shared" si="73"/>
        <v>0.17445497086256087</v>
      </c>
      <c r="BN167" s="25">
        <f t="shared" si="74"/>
        <v>0.18674901147259815</v>
      </c>
      <c r="BO167" s="25">
        <f t="shared" si="75"/>
        <v>0.21842854450942947</v>
      </c>
      <c r="BP167" s="25">
        <f t="shared" si="76"/>
        <v>0.3489518386394927</v>
      </c>
      <c r="BQ167" s="25">
        <f t="shared" si="77"/>
        <v>0.42617154108922556</v>
      </c>
      <c r="BR167" s="25">
        <f t="shared" si="78"/>
        <v>0.50688826192470393</v>
      </c>
      <c r="BS167" s="25">
        <f t="shared" si="79"/>
        <v>0.48249639962175056</v>
      </c>
      <c r="BT167" s="25">
        <f t="shared" si="80"/>
        <v>0.48091096590215193</v>
      </c>
      <c r="BU167" s="25">
        <f t="shared" si="81"/>
        <v>1.453054411769273</v>
      </c>
      <c r="BV167" s="26">
        <f t="shared" si="84"/>
        <v>4.5413888341928113</v>
      </c>
      <c r="BW167">
        <v>11</v>
      </c>
      <c r="BX167" s="1">
        <f t="shared" si="82"/>
        <v>6.4586111658071887</v>
      </c>
      <c r="BY167" s="29">
        <f t="shared" si="64"/>
        <v>142.21665225358635</v>
      </c>
      <c r="BZ167" s="55">
        <f t="shared" si="65"/>
        <v>98.577135109342336</v>
      </c>
    </row>
    <row r="168" spans="1:78" x14ac:dyDescent="0.3">
      <c r="A168" t="s">
        <v>74</v>
      </c>
      <c r="B168" s="1">
        <v>4884</v>
      </c>
      <c r="C168" s="1">
        <v>5132</v>
      </c>
      <c r="D168" s="1">
        <v>4515</v>
      </c>
      <c r="E168" s="1">
        <v>5141</v>
      </c>
      <c r="F168" s="1">
        <v>5932</v>
      </c>
      <c r="G168" s="1">
        <v>5625</v>
      </c>
      <c r="H168" s="1">
        <v>6051</v>
      </c>
      <c r="I168" s="1">
        <v>6195</v>
      </c>
      <c r="J168" s="1">
        <v>5677</v>
      </c>
      <c r="K168" s="1">
        <v>4997</v>
      </c>
      <c r="L168" s="1">
        <v>4453</v>
      </c>
      <c r="M168" s="1">
        <v>3672</v>
      </c>
      <c r="N168" s="1">
        <v>3243</v>
      </c>
      <c r="O168" s="1">
        <v>2507</v>
      </c>
      <c r="P168" s="1">
        <v>1829</v>
      </c>
      <c r="Q168" s="1">
        <v>1896</v>
      </c>
      <c r="R168" s="1">
        <v>71749</v>
      </c>
      <c r="S168" s="7">
        <v>5.1144188227020937E-2</v>
      </c>
      <c r="T168" s="11">
        <v>0.40667760555539278</v>
      </c>
      <c r="U168" s="6">
        <v>0.3649407361197754</v>
      </c>
      <c r="V168" s="6">
        <v>0.42491531802785099</v>
      </c>
      <c r="W168" s="6">
        <v>0.44637978142076501</v>
      </c>
      <c r="X168" s="6">
        <v>0.44862018881626725</v>
      </c>
      <c r="Y168" s="6">
        <v>0.41586538461538464</v>
      </c>
      <c r="Z168" s="6">
        <v>0.40754660252555625</v>
      </c>
      <c r="AA168" s="6">
        <v>0.41677461139896371</v>
      </c>
      <c r="AB168" s="6">
        <v>0.41549424447286681</v>
      </c>
      <c r="AC168" s="6">
        <v>0.40162601626016259</v>
      </c>
      <c r="AD168" s="6">
        <v>0.40439932318104904</v>
      </c>
      <c r="AE168" s="6">
        <v>0.40784209122432646</v>
      </c>
      <c r="AF168" s="6">
        <v>0.3853241197762422</v>
      </c>
      <c r="AG168" s="6">
        <v>0.35578947368421054</v>
      </c>
      <c r="AH168" s="6">
        <v>0.35539377895433488</v>
      </c>
      <c r="AI168" s="6">
        <v>0.33453561767357981</v>
      </c>
      <c r="AJ168" s="6">
        <v>0.29136690647482016</v>
      </c>
      <c r="AK168" s="1">
        <f t="shared" si="85"/>
        <v>29178.711520993878</v>
      </c>
      <c r="AL168" s="37"/>
      <c r="AM168" s="37"/>
      <c r="AN168" s="1">
        <v>1782.370555208983</v>
      </c>
      <c r="AO168" s="1">
        <v>2180.6654121189313</v>
      </c>
      <c r="AP168" s="1">
        <v>2015.404713114754</v>
      </c>
      <c r="AQ168" s="1">
        <v>2306.3563907044299</v>
      </c>
      <c r="AR168" s="1">
        <v>2466.9134615384619</v>
      </c>
      <c r="AS168" s="1">
        <v>2292.4496392062538</v>
      </c>
      <c r="AT168" s="1">
        <v>2521.9031735751296</v>
      </c>
      <c r="AU168" s="1">
        <v>2573.9868445094098</v>
      </c>
      <c r="AV168" s="1">
        <v>2280.0308943089431</v>
      </c>
      <c r="AW168" s="1">
        <v>2020.7834179357021</v>
      </c>
      <c r="AX168" s="1">
        <v>1816.1208322219256</v>
      </c>
      <c r="AY168" s="1">
        <v>1414.9101678183613</v>
      </c>
      <c r="AZ168" s="1">
        <v>1153.8252631578948</v>
      </c>
      <c r="BA168" s="1">
        <v>890.97220383851754</v>
      </c>
      <c r="BB168" s="1">
        <v>611.86564472497753</v>
      </c>
      <c r="BC168" s="1">
        <v>552.43165467625909</v>
      </c>
      <c r="BD168" s="1">
        <f t="shared" si="47"/>
        <v>28880.990268658938</v>
      </c>
      <c r="BE168" s="1"/>
      <c r="BF168" s="25">
        <f t="shared" si="66"/>
        <v>7.4183914769039572E-2</v>
      </c>
      <c r="BG168" s="25">
        <f t="shared" si="67"/>
        <v>2.7145392817366398E-2</v>
      </c>
      <c r="BH168" s="25">
        <f t="shared" si="68"/>
        <v>2.6582412993284711E-2</v>
      </c>
      <c r="BI168" s="25">
        <f t="shared" si="69"/>
        <v>8.913811024319275E-2</v>
      </c>
      <c r="BJ168" s="25">
        <f t="shared" si="70"/>
        <v>0.16467992173180074</v>
      </c>
      <c r="BK168" s="25">
        <f t="shared" si="71"/>
        <v>0.21076862220655315</v>
      </c>
      <c r="BL168" s="25">
        <f t="shared" si="72"/>
        <v>0.43097089882697653</v>
      </c>
      <c r="BM168" s="25">
        <f t="shared" si="73"/>
        <v>0.67883825827276134</v>
      </c>
      <c r="BN168" s="25">
        <f t="shared" si="74"/>
        <v>0.90720227576250811</v>
      </c>
      <c r="BO168" s="25">
        <f t="shared" si="75"/>
        <v>1.1957111763469743</v>
      </c>
      <c r="BP168" s="25">
        <f t="shared" si="76"/>
        <v>1.8962845782507176</v>
      </c>
      <c r="BQ168" s="25">
        <f t="shared" si="77"/>
        <v>2.242948235321923</v>
      </c>
      <c r="BR168" s="25">
        <f t="shared" si="78"/>
        <v>2.8025219025459518</v>
      </c>
      <c r="BS168" s="25">
        <f t="shared" si="79"/>
        <v>3.2540416683053786</v>
      </c>
      <c r="BT168" s="25">
        <f t="shared" si="80"/>
        <v>3.3652718148571839</v>
      </c>
      <c r="BU168" s="25">
        <f t="shared" si="81"/>
        <v>8.7224564007434218</v>
      </c>
      <c r="BV168" s="26">
        <f t="shared" si="84"/>
        <v>26.088745583995035</v>
      </c>
      <c r="BW168">
        <v>38</v>
      </c>
      <c r="BX168" s="1">
        <f t="shared" si="82"/>
        <v>11.911254416004965</v>
      </c>
      <c r="BY168" s="29">
        <f t="shared" si="64"/>
        <v>45.656677426883647</v>
      </c>
      <c r="BZ168" s="55">
        <f t="shared" si="65"/>
        <v>41.242541565241325</v>
      </c>
    </row>
    <row r="169" spans="1:78" x14ac:dyDescent="0.3">
      <c r="A169" t="s">
        <v>113</v>
      </c>
      <c r="B169" s="1">
        <v>10987</v>
      </c>
      <c r="C169" s="1">
        <v>11062</v>
      </c>
      <c r="D169" s="1">
        <v>10625</v>
      </c>
      <c r="E169" s="1">
        <v>11662</v>
      </c>
      <c r="F169" s="1">
        <v>14377</v>
      </c>
      <c r="G169" s="1">
        <v>13788</v>
      </c>
      <c r="H169" s="1">
        <v>14156</v>
      </c>
      <c r="I169" s="1">
        <v>13623</v>
      </c>
      <c r="J169" s="1">
        <v>12763</v>
      </c>
      <c r="K169" s="1">
        <v>11131</v>
      </c>
      <c r="L169" s="1">
        <v>10108</v>
      </c>
      <c r="M169" s="1">
        <v>8110</v>
      </c>
      <c r="N169" s="1">
        <v>6875</v>
      </c>
      <c r="O169" s="1">
        <v>4967</v>
      </c>
      <c r="P169" s="1">
        <v>3363</v>
      </c>
      <c r="Q169" s="1">
        <v>3379</v>
      </c>
      <c r="R169" s="1">
        <v>160976</v>
      </c>
      <c r="S169" s="7">
        <v>0.11543338622615495</v>
      </c>
      <c r="T169" s="11">
        <v>0.52441500308348987</v>
      </c>
      <c r="U169" s="6">
        <v>0.47505741846577859</v>
      </c>
      <c r="V169" s="6">
        <v>0.52265469923189778</v>
      </c>
      <c r="W169" s="6">
        <v>0.56381954218831021</v>
      </c>
      <c r="X169" s="6">
        <v>0.56233126885818641</v>
      </c>
      <c r="Y169" s="6">
        <v>0.53990507484483385</v>
      </c>
      <c r="Z169" s="6">
        <v>0.5239605101967284</v>
      </c>
      <c r="AA169" s="6">
        <v>0.54378956888754904</v>
      </c>
      <c r="AB169" s="6">
        <v>0.53906049456661242</v>
      </c>
      <c r="AC169" s="6">
        <v>0.53641207815275316</v>
      </c>
      <c r="AD169" s="6">
        <v>0.51896848137535811</v>
      </c>
      <c r="AE169" s="6">
        <v>0.50645926707092015</v>
      </c>
      <c r="AF169" s="6">
        <v>0.48422712933753942</v>
      </c>
      <c r="AG169" s="6">
        <v>0.47445612319726227</v>
      </c>
      <c r="AH169" s="6">
        <v>0.45717592592592593</v>
      </c>
      <c r="AI169" s="6">
        <v>0.44016587677725116</v>
      </c>
      <c r="AJ169" s="6">
        <v>0.39345794392523364</v>
      </c>
      <c r="AK169" s="1">
        <f t="shared" si="85"/>
        <v>84418.229536367871</v>
      </c>
      <c r="AL169" s="37"/>
      <c r="AM169" s="37"/>
      <c r="AN169" s="1">
        <v>5219.4558566835094</v>
      </c>
      <c r="AO169" s="1">
        <v>5781.6062829032535</v>
      </c>
      <c r="AP169" s="1">
        <v>5990.5826357507958</v>
      </c>
      <c r="AQ169" s="1">
        <v>6557.90725742417</v>
      </c>
      <c r="AR169" s="1">
        <v>7762.2152610441763</v>
      </c>
      <c r="AS169" s="1">
        <v>7224.3675145924908</v>
      </c>
      <c r="AT169" s="1">
        <v>7697.8851371721439</v>
      </c>
      <c r="AU169" s="1">
        <v>7343.6211174809614</v>
      </c>
      <c r="AV169" s="1">
        <v>6846.2273534635888</v>
      </c>
      <c r="AW169" s="1">
        <v>5776.638166189111</v>
      </c>
      <c r="AX169" s="1">
        <v>5119.2902715528608</v>
      </c>
      <c r="AY169" s="1">
        <v>3927.0820189274446</v>
      </c>
      <c r="AZ169" s="1">
        <v>3261.885846981178</v>
      </c>
      <c r="BA169" s="1">
        <v>2270.7928240740739</v>
      </c>
      <c r="BB169" s="1">
        <v>1480.2778436018957</v>
      </c>
      <c r="BC169" s="1">
        <v>1329.4943925233645</v>
      </c>
      <c r="BD169" s="1">
        <f t="shared" si="47"/>
        <v>83589.32978036502</v>
      </c>
      <c r="BE169" s="1"/>
      <c r="BF169" s="25">
        <f t="shared" si="66"/>
        <v>0.2172385912016902</v>
      </c>
      <c r="BG169" s="25">
        <f t="shared" si="67"/>
        <v>7.1970680505388254E-2</v>
      </c>
      <c r="BH169" s="25">
        <f t="shared" si="68"/>
        <v>7.9013480844658812E-2</v>
      </c>
      <c r="BI169" s="25">
        <f t="shared" si="69"/>
        <v>0.25345582427456825</v>
      </c>
      <c r="BJ169" s="25">
        <f t="shared" si="70"/>
        <v>0.51817018374732904</v>
      </c>
      <c r="BK169" s="25">
        <f t="shared" si="71"/>
        <v>0.66421087788504474</v>
      </c>
      <c r="BL169" s="25">
        <f t="shared" si="72"/>
        <v>1.3155003377591292</v>
      </c>
      <c r="BM169" s="25">
        <f t="shared" si="73"/>
        <v>1.9367352165919824</v>
      </c>
      <c r="BN169" s="25">
        <f t="shared" si="74"/>
        <v>2.7240477534547503</v>
      </c>
      <c r="BO169" s="25">
        <f t="shared" si="75"/>
        <v>3.4180757599845792</v>
      </c>
      <c r="BP169" s="25">
        <f t="shared" si="76"/>
        <v>5.345256230367589</v>
      </c>
      <c r="BQ169" s="25">
        <f t="shared" si="77"/>
        <v>6.2253010011929764</v>
      </c>
      <c r="BR169" s="25">
        <f t="shared" si="78"/>
        <v>7.9227824365277728</v>
      </c>
      <c r="BS169" s="25">
        <f t="shared" si="79"/>
        <v>8.2934736210526392</v>
      </c>
      <c r="BT169" s="25">
        <f t="shared" si="80"/>
        <v>8.1415541927838433</v>
      </c>
      <c r="BU169" s="25">
        <f t="shared" si="81"/>
        <v>20.991658924059607</v>
      </c>
      <c r="BV169" s="26">
        <f t="shared" si="84"/>
        <v>68.118445112233545</v>
      </c>
      <c r="BW169">
        <v>59</v>
      </c>
      <c r="BX169" s="1">
        <f t="shared" si="82"/>
        <v>-9.1184451122335446</v>
      </c>
      <c r="BY169" s="29">
        <f t="shared" si="64"/>
        <v>-13.386161556109775</v>
      </c>
      <c r="BZ169" s="55">
        <f t="shared" si="65"/>
        <v>-10.908623308971011</v>
      </c>
    </row>
    <row r="170" spans="1:78" x14ac:dyDescent="0.3">
      <c r="A170" t="s">
        <v>75</v>
      </c>
      <c r="B170" s="1">
        <v>7142</v>
      </c>
      <c r="C170" s="1">
        <v>7687</v>
      </c>
      <c r="D170" s="1">
        <v>6431</v>
      </c>
      <c r="E170" s="1">
        <v>7034</v>
      </c>
      <c r="F170" s="1">
        <v>8424</v>
      </c>
      <c r="G170" s="1">
        <v>8865</v>
      </c>
      <c r="H170" s="1">
        <v>10445</v>
      </c>
      <c r="I170" s="1">
        <v>10895</v>
      </c>
      <c r="J170" s="1">
        <v>9957</v>
      </c>
      <c r="K170" s="1">
        <v>8904</v>
      </c>
      <c r="L170" s="1">
        <v>8701</v>
      </c>
      <c r="M170" s="1">
        <v>8486</v>
      </c>
      <c r="N170" s="1">
        <v>7638</v>
      </c>
      <c r="O170" s="1">
        <v>6169</v>
      </c>
      <c r="P170" s="1">
        <v>4858</v>
      </c>
      <c r="Q170" s="1">
        <v>7464</v>
      </c>
      <c r="R170" s="1">
        <v>129100</v>
      </c>
      <c r="S170" s="7">
        <v>1.0014082303238858E-2</v>
      </c>
      <c r="T170" s="11">
        <v>0.23930527304021279</v>
      </c>
      <c r="U170" s="6">
        <v>0.24291922673460212</v>
      </c>
      <c r="V170" s="6">
        <v>0.27415254237288134</v>
      </c>
      <c r="W170" s="6">
        <v>0.2882345632997888</v>
      </c>
      <c r="X170" s="6">
        <v>0.28102058009387409</v>
      </c>
      <c r="Y170" s="6">
        <v>0.27090171847847072</v>
      </c>
      <c r="Z170" s="6">
        <v>0.27463293826286928</v>
      </c>
      <c r="AA170" s="6">
        <v>0.26650180711432375</v>
      </c>
      <c r="AB170" s="6">
        <v>0.25250395361096467</v>
      </c>
      <c r="AC170" s="6">
        <v>0.24333868378812198</v>
      </c>
      <c r="AD170" s="6">
        <v>0.2266983475537315</v>
      </c>
      <c r="AE170" s="6">
        <v>0.21602991003621919</v>
      </c>
      <c r="AF170" s="6">
        <v>0.21193615544760583</v>
      </c>
      <c r="AG170" s="6">
        <v>0.19907023078200231</v>
      </c>
      <c r="AH170" s="6">
        <v>0.16567917489576475</v>
      </c>
      <c r="AI170" s="6">
        <v>0.14537977745524916</v>
      </c>
      <c r="AJ170" s="6">
        <v>0.13770821367030442</v>
      </c>
      <c r="AK170" s="1">
        <f t="shared" si="85"/>
        <v>30894.310749491473</v>
      </c>
      <c r="AL170" s="37"/>
      <c r="AM170" s="37"/>
      <c r="AN170" s="1">
        <v>1734.9291173385284</v>
      </c>
      <c r="AO170" s="1">
        <v>2107.4105932203388</v>
      </c>
      <c r="AP170" s="1">
        <v>1853.6364765809417</v>
      </c>
      <c r="AQ170" s="1">
        <v>1976.6987603803104</v>
      </c>
      <c r="AR170" s="1">
        <v>2282.0760764626375</v>
      </c>
      <c r="AS170" s="1">
        <v>2434.6209977003359</v>
      </c>
      <c r="AT170" s="1">
        <v>2783.6113753091117</v>
      </c>
      <c r="AU170" s="1">
        <v>2751.0305745914602</v>
      </c>
      <c r="AV170" s="1">
        <v>2422.9232744783308</v>
      </c>
      <c r="AW170" s="1">
        <v>2018.5220866184252</v>
      </c>
      <c r="AX170" s="1">
        <v>1879.6762472251432</v>
      </c>
      <c r="AY170" s="1">
        <v>1798.4902151283832</v>
      </c>
      <c r="AZ170" s="1">
        <v>1520.4984227129337</v>
      </c>
      <c r="BA170" s="1">
        <v>1022.0748299319728</v>
      </c>
      <c r="BB170" s="1">
        <v>706.25495887760042</v>
      </c>
      <c r="BC170" s="1">
        <v>1027.8541068351522</v>
      </c>
      <c r="BD170" s="1">
        <f t="shared" si="47"/>
        <v>30320.308113391606</v>
      </c>
      <c r="BE170" s="1"/>
      <c r="BF170" s="25">
        <f t="shared" si="66"/>
        <v>7.2209358146558877E-2</v>
      </c>
      <c r="BG170" s="25">
        <f t="shared" si="67"/>
        <v>2.6233501050882565E-2</v>
      </c>
      <c r="BH170" s="25">
        <f t="shared" si="68"/>
        <v>2.444875217332397E-2</v>
      </c>
      <c r="BI170" s="25">
        <f t="shared" si="69"/>
        <v>7.6397209351736869E-2</v>
      </c>
      <c r="BJ170" s="25">
        <f t="shared" si="70"/>
        <v>0.15234101865231675</v>
      </c>
      <c r="BK170" s="25">
        <f t="shared" si="71"/>
        <v>0.22383990666774939</v>
      </c>
      <c r="BL170" s="25">
        <f t="shared" si="72"/>
        <v>0.47569451078539815</v>
      </c>
      <c r="BM170" s="25">
        <f t="shared" si="73"/>
        <v>0.72553004988909275</v>
      </c>
      <c r="BN170" s="25">
        <f t="shared" si="74"/>
        <v>0.96405777399385129</v>
      </c>
      <c r="BO170" s="25">
        <f t="shared" si="75"/>
        <v>1.194373131356357</v>
      </c>
      <c r="BP170" s="25">
        <f t="shared" si="76"/>
        <v>1.9626453353086482</v>
      </c>
      <c r="BQ170" s="25">
        <f t="shared" si="77"/>
        <v>2.8510081742403637</v>
      </c>
      <c r="BR170" s="25">
        <f t="shared" si="78"/>
        <v>3.6931329799254384</v>
      </c>
      <c r="BS170" s="25">
        <f t="shared" si="79"/>
        <v>3.732859532986692</v>
      </c>
      <c r="BT170" s="25">
        <f t="shared" si="80"/>
        <v>3.8844147039538552</v>
      </c>
      <c r="BU170" s="25">
        <f t="shared" si="81"/>
        <v>16.228998749987774</v>
      </c>
      <c r="BV170" s="26">
        <f t="shared" si="84"/>
        <v>36.288184688470039</v>
      </c>
      <c r="BW170">
        <v>38</v>
      </c>
      <c r="BX170" s="1">
        <f t="shared" si="82"/>
        <v>1.7118153115299606</v>
      </c>
      <c r="BY170" s="29">
        <f t="shared" si="64"/>
        <v>4.7172800905465548</v>
      </c>
      <c r="BZ170" s="55">
        <f t="shared" si="65"/>
        <v>5.6457714912662817</v>
      </c>
    </row>
    <row r="171" spans="1:78" x14ac:dyDescent="0.3">
      <c r="A171" t="s">
        <v>76</v>
      </c>
      <c r="B171" s="1">
        <v>4976</v>
      </c>
      <c r="C171" s="1">
        <v>5363</v>
      </c>
      <c r="D171" s="1">
        <v>4827</v>
      </c>
      <c r="E171" s="1">
        <v>4882</v>
      </c>
      <c r="F171" s="1">
        <v>5140</v>
      </c>
      <c r="G171" s="1">
        <v>6034</v>
      </c>
      <c r="H171" s="1">
        <v>9032</v>
      </c>
      <c r="I171" s="1">
        <v>11047</v>
      </c>
      <c r="J171" s="1">
        <v>10790</v>
      </c>
      <c r="K171" s="1">
        <v>8485</v>
      </c>
      <c r="L171" s="1">
        <v>7669</v>
      </c>
      <c r="M171" s="1">
        <v>7877</v>
      </c>
      <c r="N171" s="1">
        <v>7908</v>
      </c>
      <c r="O171" s="1">
        <v>6997</v>
      </c>
      <c r="P171" s="1">
        <v>5641</v>
      </c>
      <c r="Q171" s="1">
        <v>8120</v>
      </c>
      <c r="R171" s="1">
        <v>114788</v>
      </c>
      <c r="S171" s="7">
        <v>3.2628349870907902E-2</v>
      </c>
      <c r="T171" s="11">
        <v>9.3728915716843136E-2</v>
      </c>
      <c r="U171" s="6">
        <v>0.10126849894291755</v>
      </c>
      <c r="V171" s="6">
        <v>0.11924821775761503</v>
      </c>
      <c r="W171" s="6">
        <v>0.13868613138686131</v>
      </c>
      <c r="X171" s="6">
        <v>0.12724605793912724</v>
      </c>
      <c r="Y171" s="6">
        <v>0.12733953381559307</v>
      </c>
      <c r="Z171" s="6">
        <v>0.1037598101843402</v>
      </c>
      <c r="AA171" s="6">
        <v>0.10119269474468878</v>
      </c>
      <c r="AB171" s="6">
        <v>0.10531298071234174</v>
      </c>
      <c r="AC171" s="6">
        <v>0.10960687321010154</v>
      </c>
      <c r="AD171" s="6">
        <v>9.2353898135402332E-2</v>
      </c>
      <c r="AE171" s="6">
        <v>7.9800194931773885E-2</v>
      </c>
      <c r="AF171" s="6">
        <v>7.2046877080836333E-2</v>
      </c>
      <c r="AG171" s="6">
        <v>6.1298455720138673E-2</v>
      </c>
      <c r="AH171" s="6">
        <v>5.4322699953767914E-2</v>
      </c>
      <c r="AI171" s="6">
        <v>4.5297172533179456E-2</v>
      </c>
      <c r="AJ171" s="6">
        <v>3.6788840262582057E-2</v>
      </c>
      <c r="AK171" s="1">
        <f t="shared" si="85"/>
        <v>10758.954777304991</v>
      </c>
      <c r="AL171" s="37"/>
      <c r="AM171" s="37"/>
      <c r="AN171" s="1">
        <v>503.91205073995769</v>
      </c>
      <c r="AO171" s="1">
        <v>639.5281918340894</v>
      </c>
      <c r="AP171" s="1">
        <v>669.43795620437959</v>
      </c>
      <c r="AQ171" s="1">
        <v>621.21525485881921</v>
      </c>
      <c r="AR171" s="1">
        <v>654.52520381214833</v>
      </c>
      <c r="AS171" s="1">
        <v>626.08669465230878</v>
      </c>
      <c r="AT171" s="1">
        <v>913.97241893402906</v>
      </c>
      <c r="AU171" s="1">
        <v>1163.3924979292392</v>
      </c>
      <c r="AV171" s="1">
        <v>1182.6581619369956</v>
      </c>
      <c r="AW171" s="1">
        <v>783.62282567888883</v>
      </c>
      <c r="AX171" s="1">
        <v>611.98769493177394</v>
      </c>
      <c r="AY171" s="1">
        <v>567.51325076574778</v>
      </c>
      <c r="AZ171" s="1">
        <v>484.74818783485665</v>
      </c>
      <c r="BA171" s="1">
        <v>380.09593157651409</v>
      </c>
      <c r="BB171" s="1">
        <v>255.5213502596653</v>
      </c>
      <c r="BC171" s="1">
        <v>298.72538293216633</v>
      </c>
      <c r="BD171" s="1">
        <f t="shared" si="47"/>
        <v>10356.94305488158</v>
      </c>
      <c r="BE171" s="1"/>
      <c r="BF171" s="25">
        <f t="shared" si="66"/>
        <v>2.0973286679324604E-2</v>
      </c>
      <c r="BG171" s="25">
        <f t="shared" si="67"/>
        <v>7.9609847015675965E-3</v>
      </c>
      <c r="BH171" s="25">
        <f t="shared" si="68"/>
        <v>8.8296291605387458E-3</v>
      </c>
      <c r="BI171" s="25">
        <f t="shared" si="69"/>
        <v>2.4009278919571338E-2</v>
      </c>
      <c r="BJ171" s="25">
        <f t="shared" si="70"/>
        <v>4.3693125444317492E-2</v>
      </c>
      <c r="BK171" s="25">
        <f t="shared" si="71"/>
        <v>5.7562629842290533E-2</v>
      </c>
      <c r="BL171" s="25">
        <f t="shared" si="72"/>
        <v>0.15618978516636139</v>
      </c>
      <c r="BM171" s="25">
        <f t="shared" si="73"/>
        <v>0.30682182337742508</v>
      </c>
      <c r="BN171" s="25">
        <f t="shared" si="74"/>
        <v>0.47056826231450549</v>
      </c>
      <c r="BO171" s="25">
        <f t="shared" si="75"/>
        <v>0.46367491062550747</v>
      </c>
      <c r="BP171" s="25">
        <f t="shared" si="76"/>
        <v>0.63900088991243786</v>
      </c>
      <c r="BQ171" s="25">
        <f t="shared" si="77"/>
        <v>0.89963509576690703</v>
      </c>
      <c r="BR171" s="25">
        <f t="shared" si="78"/>
        <v>1.1774030756689533</v>
      </c>
      <c r="BS171" s="25">
        <f t="shared" si="79"/>
        <v>1.3882004331613209</v>
      </c>
      <c r="BT171" s="25">
        <f t="shared" si="80"/>
        <v>1.4053719236183149</v>
      </c>
      <c r="BU171" s="25">
        <f t="shared" si="81"/>
        <v>4.7166361781860093</v>
      </c>
      <c r="BV171" s="26">
        <f t="shared" si="84"/>
        <v>11.786531312545353</v>
      </c>
      <c r="BW171">
        <v>2</v>
      </c>
      <c r="BX171" s="1">
        <f t="shared" si="82"/>
        <v>-9.7865313125453532</v>
      </c>
      <c r="BY171" s="29">
        <f t="shared" si="64"/>
        <v>-83.031479347352686</v>
      </c>
      <c r="BZ171" s="55">
        <f t="shared" si="65"/>
        <v>-94.492470033738641</v>
      </c>
    </row>
    <row r="172" spans="1:78" x14ac:dyDescent="0.3">
      <c r="A172" t="s">
        <v>77</v>
      </c>
      <c r="B172" s="1">
        <v>7128</v>
      </c>
      <c r="C172" s="1">
        <v>7187</v>
      </c>
      <c r="D172" s="1">
        <v>5778</v>
      </c>
      <c r="E172" s="1">
        <v>6604</v>
      </c>
      <c r="F172" s="1">
        <v>8212</v>
      </c>
      <c r="G172" s="1">
        <v>7619</v>
      </c>
      <c r="H172" s="1">
        <v>7620</v>
      </c>
      <c r="I172" s="1">
        <v>6866</v>
      </c>
      <c r="J172" s="1">
        <v>6649</v>
      </c>
      <c r="K172" s="1">
        <v>6126</v>
      </c>
      <c r="L172" s="1">
        <v>5597</v>
      </c>
      <c r="M172" s="1">
        <v>4429</v>
      </c>
      <c r="N172" s="1">
        <v>3492</v>
      </c>
      <c r="O172" s="1">
        <v>2519</v>
      </c>
      <c r="P172" s="1">
        <v>1738</v>
      </c>
      <c r="Q172" s="1">
        <v>1746</v>
      </c>
      <c r="R172" s="1">
        <v>89310</v>
      </c>
      <c r="S172" s="7">
        <v>0.11377155898088209</v>
      </c>
      <c r="T172" s="11">
        <v>0.48832104954668465</v>
      </c>
      <c r="U172" s="6">
        <v>0.42027296937416775</v>
      </c>
      <c r="V172" s="6">
        <v>0.49053201082055908</v>
      </c>
      <c r="W172" s="6">
        <v>0.52219819361404396</v>
      </c>
      <c r="X172" s="6">
        <v>0.51539753639417696</v>
      </c>
      <c r="Y172" s="6">
        <v>0.51561672842773953</v>
      </c>
      <c r="Z172" s="6">
        <v>0.49664523343584011</v>
      </c>
      <c r="AA172" s="6">
        <v>0.51730959446092972</v>
      </c>
      <c r="AB172" s="6">
        <v>0.50932241928149158</v>
      </c>
      <c r="AC172" s="6">
        <v>0.50303129608389319</v>
      </c>
      <c r="AD172" s="6">
        <v>0.47419550698239221</v>
      </c>
      <c r="AE172" s="6">
        <v>0.47242921013412814</v>
      </c>
      <c r="AF172" s="6">
        <v>0.4607329842931937</v>
      </c>
      <c r="AG172" s="6">
        <v>0.43349536014140522</v>
      </c>
      <c r="AH172" s="6">
        <v>0.39501039501039503</v>
      </c>
      <c r="AI172" s="6">
        <v>0.38755980861244022</v>
      </c>
      <c r="AJ172" s="6">
        <v>0.34312946783161241</v>
      </c>
      <c r="AK172" s="1">
        <f t="shared" si="85"/>
        <v>43611.952935014408</v>
      </c>
      <c r="AL172" s="37"/>
      <c r="AM172" s="37"/>
      <c r="AN172" s="1">
        <v>2995.7057256990679</v>
      </c>
      <c r="AO172" s="1">
        <v>3525.4535617673582</v>
      </c>
      <c r="AP172" s="1">
        <v>3017.261162701946</v>
      </c>
      <c r="AQ172" s="1">
        <v>3403.6853303471448</v>
      </c>
      <c r="AR172" s="1">
        <v>4234.2445738485967</v>
      </c>
      <c r="AS172" s="1">
        <v>3783.9400335476657</v>
      </c>
      <c r="AT172" s="1">
        <v>3941.8991097922844</v>
      </c>
      <c r="AU172" s="1">
        <v>3497.0077307867214</v>
      </c>
      <c r="AV172" s="1">
        <v>3344.6550876618057</v>
      </c>
      <c r="AW172" s="1">
        <v>2904.9216757741347</v>
      </c>
      <c r="AX172" s="1">
        <v>2644.1862891207152</v>
      </c>
      <c r="AY172" s="1">
        <v>2040.5863874345548</v>
      </c>
      <c r="AZ172" s="1">
        <v>1513.7657976137871</v>
      </c>
      <c r="BA172" s="1">
        <v>995.03118503118503</v>
      </c>
      <c r="BB172" s="1">
        <v>673.57894736842104</v>
      </c>
      <c r="BC172" s="1">
        <v>599.1040508339953</v>
      </c>
      <c r="BD172" s="1">
        <f t="shared" si="47"/>
        <v>43115.026649329375</v>
      </c>
      <c r="BE172" s="1"/>
      <c r="BF172" s="25">
        <f t="shared" si="66"/>
        <v>0.1246840493290839</v>
      </c>
      <c r="BG172" s="25">
        <f t="shared" si="67"/>
        <v>4.3885605403612957E-2</v>
      </c>
      <c r="BH172" s="25">
        <f t="shared" si="68"/>
        <v>3.9796514225465505E-2</v>
      </c>
      <c r="BI172" s="25">
        <f t="shared" si="69"/>
        <v>0.1315486537260423</v>
      </c>
      <c r="BJ172" s="25">
        <f t="shared" si="70"/>
        <v>0.28265890793746329</v>
      </c>
      <c r="BK172" s="25">
        <f t="shared" si="71"/>
        <v>0.34789677109731487</v>
      </c>
      <c r="BL172" s="25">
        <f t="shared" si="72"/>
        <v>0.67363561782750958</v>
      </c>
      <c r="BM172" s="25">
        <f t="shared" si="73"/>
        <v>0.92226681041413583</v>
      </c>
      <c r="BN172" s="25">
        <f t="shared" si="74"/>
        <v>1.3308059617705768</v>
      </c>
      <c r="BO172" s="25">
        <f t="shared" si="75"/>
        <v>1.7188617460469648</v>
      </c>
      <c r="BP172" s="25">
        <f t="shared" si="76"/>
        <v>2.760900923066385</v>
      </c>
      <c r="BQ172" s="25">
        <f t="shared" si="77"/>
        <v>3.2347846109378122</v>
      </c>
      <c r="BR172" s="25">
        <f t="shared" si="78"/>
        <v>3.6767801317910962</v>
      </c>
      <c r="BS172" s="25">
        <f t="shared" si="79"/>
        <v>3.6340897318740564</v>
      </c>
      <c r="BT172" s="25">
        <f t="shared" si="80"/>
        <v>3.7046960655537253</v>
      </c>
      <c r="BU172" s="25">
        <f t="shared" si="81"/>
        <v>9.4593764109529221</v>
      </c>
      <c r="BV172" s="26">
        <f t="shared" si="84"/>
        <v>32.086668511954166</v>
      </c>
      <c r="BW172">
        <v>43</v>
      </c>
      <c r="BX172" s="1">
        <f t="shared" si="82"/>
        <v>10.913331488045834</v>
      </c>
      <c r="BY172" s="29">
        <f t="shared" si="64"/>
        <v>34.012042989068746</v>
      </c>
      <c r="BZ172" s="55">
        <f t="shared" si="65"/>
        <v>25.312129751903061</v>
      </c>
    </row>
    <row r="173" spans="1:78" x14ac:dyDescent="0.3">
      <c r="A173" t="s">
        <v>78</v>
      </c>
      <c r="B173" s="1">
        <v>2843</v>
      </c>
      <c r="C173" s="1">
        <v>3193</v>
      </c>
      <c r="D173" s="1">
        <v>2637</v>
      </c>
      <c r="E173" s="1">
        <v>2484</v>
      </c>
      <c r="F173" s="1">
        <v>2673</v>
      </c>
      <c r="G173" s="1">
        <v>2998</v>
      </c>
      <c r="H173" s="1">
        <v>4605</v>
      </c>
      <c r="I173" s="1">
        <v>6695</v>
      </c>
      <c r="J173" s="1">
        <v>6483</v>
      </c>
      <c r="K173" s="1">
        <v>5097</v>
      </c>
      <c r="L173" s="1">
        <v>4560</v>
      </c>
      <c r="M173" s="1">
        <v>4634</v>
      </c>
      <c r="N173" s="1">
        <v>4368</v>
      </c>
      <c r="O173" s="1">
        <v>3973</v>
      </c>
      <c r="P173" s="1">
        <v>3104</v>
      </c>
      <c r="Q173" s="1">
        <v>5562</v>
      </c>
      <c r="R173" s="1">
        <v>65909</v>
      </c>
      <c r="S173" s="7">
        <v>8.3379230157272222E-3</v>
      </c>
      <c r="T173" s="11">
        <v>0.1108102319319503</v>
      </c>
      <c r="U173" s="6">
        <v>0.11213517665130568</v>
      </c>
      <c r="V173" s="6">
        <v>0.12965286491007946</v>
      </c>
      <c r="W173" s="6">
        <v>0.15753698520591763</v>
      </c>
      <c r="X173" s="6">
        <v>0.15200562983814214</v>
      </c>
      <c r="Y173" s="6">
        <v>0.14404009588145567</v>
      </c>
      <c r="Z173" s="6">
        <v>0.12209903917220991</v>
      </c>
      <c r="AA173" s="6">
        <v>0.12239263803680982</v>
      </c>
      <c r="AB173" s="6">
        <v>0.13583138173302109</v>
      </c>
      <c r="AC173" s="6">
        <v>0.14012600477949164</v>
      </c>
      <c r="AD173" s="6">
        <v>0.11907783417935702</v>
      </c>
      <c r="AE173" s="6">
        <v>0.1054137323943662</v>
      </c>
      <c r="AF173" s="6">
        <v>8.7221570926143022E-2</v>
      </c>
      <c r="AG173" s="6">
        <v>8.2592486377975338E-2</v>
      </c>
      <c r="AH173" s="6">
        <v>6.2902072909220869E-2</v>
      </c>
      <c r="AI173" s="6">
        <v>6.1445261791432282E-2</v>
      </c>
      <c r="AJ173" s="6">
        <v>3.1934996220710506E-2</v>
      </c>
      <c r="AK173" s="1">
        <f t="shared" si="85"/>
        <v>7303.3915764029125</v>
      </c>
      <c r="AL173" s="37"/>
      <c r="AM173" s="37"/>
      <c r="AN173" s="1">
        <v>318.80030721966205</v>
      </c>
      <c r="AO173" s="1">
        <v>413.9815976578837</v>
      </c>
      <c r="AP173" s="1">
        <v>415.42502998800478</v>
      </c>
      <c r="AQ173" s="1">
        <v>377.5819845179451</v>
      </c>
      <c r="AR173" s="1">
        <v>385.01917629113098</v>
      </c>
      <c r="AS173" s="1">
        <v>366.0529194382853</v>
      </c>
      <c r="AT173" s="1">
        <v>563.61809815950926</v>
      </c>
      <c r="AU173" s="1">
        <v>909.39110070257618</v>
      </c>
      <c r="AV173" s="1">
        <v>908.43688898544428</v>
      </c>
      <c r="AW173" s="1">
        <v>606.93972081218271</v>
      </c>
      <c r="AX173" s="1">
        <v>480.68661971830988</v>
      </c>
      <c r="AY173" s="1">
        <v>404.18475967174675</v>
      </c>
      <c r="AZ173" s="1">
        <v>360.76398049899626</v>
      </c>
      <c r="BA173" s="1">
        <v>249.9099356683345</v>
      </c>
      <c r="BB173" s="1">
        <v>190.7260926006058</v>
      </c>
      <c r="BC173" s="1">
        <v>177.62244897959184</v>
      </c>
      <c r="BD173" s="1">
        <f t="shared" si="47"/>
        <v>7129.1406609102096</v>
      </c>
      <c r="BE173" s="1"/>
      <c r="BF173" s="25">
        <f t="shared" si="66"/>
        <v>1.3268764315035542E-2</v>
      </c>
      <c r="BG173" s="25">
        <f t="shared" si="67"/>
        <v>5.1533321091494846E-3</v>
      </c>
      <c r="BH173" s="25">
        <f t="shared" si="68"/>
        <v>5.479296363171726E-3</v>
      </c>
      <c r="BI173" s="25">
        <f t="shared" si="69"/>
        <v>1.4593123897700934E-2</v>
      </c>
      <c r="BJ173" s="25">
        <f t="shared" si="70"/>
        <v>2.5702128917535719E-2</v>
      </c>
      <c r="BK173" s="25">
        <f t="shared" si="71"/>
        <v>3.365503353496016E-2</v>
      </c>
      <c r="BL173" s="25">
        <f t="shared" si="72"/>
        <v>9.6317337201573788E-2</v>
      </c>
      <c r="BM173" s="25">
        <f t="shared" si="73"/>
        <v>0.23983396504396132</v>
      </c>
      <c r="BN173" s="25">
        <f t="shared" si="74"/>
        <v>0.36145826582055868</v>
      </c>
      <c r="BO173" s="25">
        <f t="shared" si="75"/>
        <v>0.35913032594328748</v>
      </c>
      <c r="BP173" s="25">
        <f t="shared" si="76"/>
        <v>0.5019041727681216</v>
      </c>
      <c r="BQ173" s="25">
        <f t="shared" si="77"/>
        <v>0.64072300423678918</v>
      </c>
      <c r="BR173" s="25">
        <f t="shared" si="78"/>
        <v>0.8762582942853635</v>
      </c>
      <c r="BS173" s="25">
        <f t="shared" si="79"/>
        <v>0.91273031917802339</v>
      </c>
      <c r="BT173" s="25">
        <f t="shared" si="80"/>
        <v>1.0489968660933033</v>
      </c>
      <c r="BU173" s="25">
        <f t="shared" si="81"/>
        <v>2.8045171812714096</v>
      </c>
      <c r="BV173" s="26">
        <f t="shared" si="84"/>
        <v>7.9397214109799457</v>
      </c>
      <c r="BW173">
        <v>3</v>
      </c>
      <c r="BX173" s="1">
        <f t="shared" si="82"/>
        <v>-4.9397214109799457</v>
      </c>
      <c r="BY173" s="29">
        <f t="shared" si="64"/>
        <v>-62.215298941707694</v>
      </c>
      <c r="BZ173" s="55">
        <f t="shared" si="65"/>
        <v>-69.289156238211589</v>
      </c>
    </row>
    <row r="174" spans="1:78" x14ac:dyDescent="0.3">
      <c r="A174" t="s">
        <v>79</v>
      </c>
      <c r="B174" s="1">
        <v>10458</v>
      </c>
      <c r="C174" s="1">
        <v>11130</v>
      </c>
      <c r="D174" s="1">
        <v>9553</v>
      </c>
      <c r="E174" s="1">
        <v>10236</v>
      </c>
      <c r="F174" s="1">
        <v>12364</v>
      </c>
      <c r="G174" s="1">
        <v>12333</v>
      </c>
      <c r="H174" s="1">
        <v>13896</v>
      </c>
      <c r="I174" s="1">
        <v>14665</v>
      </c>
      <c r="J174" s="1">
        <v>13615</v>
      </c>
      <c r="K174" s="1">
        <v>11797</v>
      </c>
      <c r="L174" s="1">
        <v>11309</v>
      </c>
      <c r="M174" s="1">
        <v>10673</v>
      </c>
      <c r="N174" s="1">
        <v>9525</v>
      </c>
      <c r="O174" s="1">
        <v>7410</v>
      </c>
      <c r="P174" s="1">
        <v>5327</v>
      </c>
      <c r="Q174" s="1">
        <v>6941</v>
      </c>
      <c r="R174" s="1">
        <v>171232</v>
      </c>
      <c r="S174" s="7">
        <v>1.9656882886423643E-2</v>
      </c>
      <c r="T174" s="11">
        <v>0.31286659401778111</v>
      </c>
      <c r="U174" s="6">
        <v>0.28665746945210879</v>
      </c>
      <c r="V174" s="6">
        <v>0.33929585462805223</v>
      </c>
      <c r="W174" s="6">
        <v>0.36360647653488948</v>
      </c>
      <c r="X174" s="6">
        <v>0.35983715520106346</v>
      </c>
      <c r="Y174" s="6">
        <v>0.33879207782210091</v>
      </c>
      <c r="Z174" s="6">
        <v>0.32788559754851887</v>
      </c>
      <c r="AA174" s="6">
        <v>0.32469646611951436</v>
      </c>
      <c r="AB174" s="6">
        <v>0.33478463691494326</v>
      </c>
      <c r="AC174" s="6">
        <v>0.32369756019003143</v>
      </c>
      <c r="AD174" s="6">
        <v>0.29503653313177125</v>
      </c>
      <c r="AE174" s="6">
        <v>0.29128798310841825</v>
      </c>
      <c r="AF174" s="6">
        <v>0.27799751384337212</v>
      </c>
      <c r="AG174" s="6">
        <v>0.26120283018867924</v>
      </c>
      <c r="AH174" s="6">
        <v>0.24862888482632542</v>
      </c>
      <c r="AI174" s="6">
        <v>0.22464698331193839</v>
      </c>
      <c r="AJ174" s="6">
        <v>0.20463187003110958</v>
      </c>
      <c r="AK174" s="1">
        <f t="shared" si="85"/>
        <v>53572.772626852697</v>
      </c>
      <c r="AL174" s="37"/>
      <c r="AM174" s="37"/>
      <c r="AN174" s="1">
        <v>2997.8638155301537</v>
      </c>
      <c r="AO174" s="1">
        <v>3776.3628620102213</v>
      </c>
      <c r="AP174" s="1">
        <v>3473.5326703377991</v>
      </c>
      <c r="AQ174" s="1">
        <v>3683.2931206380854</v>
      </c>
      <c r="AR174" s="1">
        <v>4188.8252501924553</v>
      </c>
      <c r="AS174" s="1">
        <v>4043.8130745658832</v>
      </c>
      <c r="AT174" s="1">
        <v>4511.9820931967715</v>
      </c>
      <c r="AU174" s="1">
        <v>4909.6167003576429</v>
      </c>
      <c r="AV174" s="1">
        <v>4407.1422819872778</v>
      </c>
      <c r="AW174" s="1">
        <v>3480.5459813555053</v>
      </c>
      <c r="AX174" s="1">
        <v>3294.175800973102</v>
      </c>
      <c r="AY174" s="1">
        <v>2967.0674652503108</v>
      </c>
      <c r="AZ174" s="1">
        <v>2487.9569575471696</v>
      </c>
      <c r="BA174" s="1">
        <v>1842.3400365630714</v>
      </c>
      <c r="BB174" s="1">
        <v>1196.6944801026957</v>
      </c>
      <c r="BC174" s="1">
        <v>1420.3498098859316</v>
      </c>
      <c r="BD174" s="1">
        <f t="shared" si="47"/>
        <v>52681.562400494076</v>
      </c>
      <c r="BE174" s="1"/>
      <c r="BF174" s="25">
        <f t="shared" si="66"/>
        <v>0.12477387102840748</v>
      </c>
      <c r="BG174" s="25">
        <f t="shared" si="67"/>
        <v>4.700897842488027E-2</v>
      </c>
      <c r="BH174" s="25">
        <f t="shared" si="68"/>
        <v>4.5814559918283294E-2</v>
      </c>
      <c r="BI174" s="25">
        <f t="shared" si="69"/>
        <v>0.14235518394672381</v>
      </c>
      <c r="BJ174" s="25">
        <f t="shared" si="70"/>
        <v>0.27962692048374038</v>
      </c>
      <c r="BK174" s="25">
        <f t="shared" si="71"/>
        <v>0.37178958944642437</v>
      </c>
      <c r="BL174" s="25">
        <f t="shared" si="72"/>
        <v>0.77105774661427795</v>
      </c>
      <c r="BM174" s="25">
        <f t="shared" si="73"/>
        <v>1.2948145623847847</v>
      </c>
      <c r="BN174" s="25">
        <f t="shared" si="74"/>
        <v>1.7535593565015446</v>
      </c>
      <c r="BO174" s="25">
        <f t="shared" si="75"/>
        <v>2.0594625296102587</v>
      </c>
      <c r="BP174" s="25">
        <f t="shared" si="76"/>
        <v>3.4395810337077104</v>
      </c>
      <c r="BQ174" s="25">
        <f t="shared" si="77"/>
        <v>4.7034637863444964</v>
      </c>
      <c r="BR174" s="25">
        <f t="shared" si="78"/>
        <v>6.0429894272157005</v>
      </c>
      <c r="BS174" s="25">
        <f t="shared" si="79"/>
        <v>6.7286624883867301</v>
      </c>
      <c r="BT174" s="25">
        <f t="shared" si="80"/>
        <v>6.5818407024550742</v>
      </c>
      <c r="BU174" s="25">
        <f t="shared" si="81"/>
        <v>22.426193694122261</v>
      </c>
      <c r="BV174" s="26">
        <f t="shared" si="84"/>
        <v>56.812994430591303</v>
      </c>
      <c r="BW174">
        <v>73</v>
      </c>
      <c r="BX174" s="1">
        <f t="shared" si="82"/>
        <v>16.187005569408697</v>
      </c>
      <c r="BY174" s="29">
        <f t="shared" si="64"/>
        <v>28.491731040835099</v>
      </c>
      <c r="BZ174" s="55">
        <f t="shared" si="65"/>
        <v>30.726130417986401</v>
      </c>
    </row>
    <row r="175" spans="1:78" x14ac:dyDescent="0.3">
      <c r="A175" t="s">
        <v>80</v>
      </c>
      <c r="B175" s="1">
        <v>5207</v>
      </c>
      <c r="C175" s="1">
        <v>5504</v>
      </c>
      <c r="D175" s="1">
        <v>4934</v>
      </c>
      <c r="E175" s="1">
        <v>5440</v>
      </c>
      <c r="F175" s="1">
        <v>6800</v>
      </c>
      <c r="G175" s="1">
        <v>6531</v>
      </c>
      <c r="H175" s="1">
        <v>7426</v>
      </c>
      <c r="I175" s="1">
        <v>7654</v>
      </c>
      <c r="J175" s="1">
        <v>6709</v>
      </c>
      <c r="K175" s="1">
        <v>5939</v>
      </c>
      <c r="L175" s="1">
        <v>5864</v>
      </c>
      <c r="M175" s="1">
        <v>5583</v>
      </c>
      <c r="N175" s="1">
        <v>5227</v>
      </c>
      <c r="O175" s="1">
        <v>4006</v>
      </c>
      <c r="P175" s="1">
        <v>2944</v>
      </c>
      <c r="Q175" s="1">
        <v>4006</v>
      </c>
      <c r="R175" s="1">
        <v>89774</v>
      </c>
      <c r="S175" s="7">
        <v>-4.3879268110848413E-2</v>
      </c>
      <c r="T175" s="11">
        <v>0.35182226766353547</v>
      </c>
      <c r="U175" s="6">
        <v>0.34525971667272065</v>
      </c>
      <c r="V175" s="6">
        <v>0.36828774062816616</v>
      </c>
      <c r="W175" s="6">
        <v>0.39687721788502484</v>
      </c>
      <c r="X175" s="6">
        <v>0.37143701078127306</v>
      </c>
      <c r="Y175" s="6">
        <v>0.36774754627904088</v>
      </c>
      <c r="Z175" s="6">
        <v>0.36318001400887229</v>
      </c>
      <c r="AA175" s="6">
        <v>0.36958513283601624</v>
      </c>
      <c r="AB175" s="6">
        <v>0.35891812865497075</v>
      </c>
      <c r="AC175" s="6">
        <v>0.35506180105944674</v>
      </c>
      <c r="AD175" s="6">
        <v>0.33621999392281982</v>
      </c>
      <c r="AE175" s="6">
        <v>0.3469355350905049</v>
      </c>
      <c r="AF175" s="6">
        <v>0.32204396910279265</v>
      </c>
      <c r="AG175" s="6">
        <v>0.3160030433679939</v>
      </c>
      <c r="AH175" s="6">
        <v>0.30486158001350439</v>
      </c>
      <c r="AI175" s="6">
        <v>0.29995913363302001</v>
      </c>
      <c r="AJ175" s="6">
        <v>0.27926373310324992</v>
      </c>
      <c r="AK175" s="1">
        <f t="shared" ref="AK175:AK207" si="86">R175*T175</f>
        <v>31584.492257226233</v>
      </c>
      <c r="AL175" s="37"/>
      <c r="AM175" s="37"/>
      <c r="AN175" s="1">
        <v>1797.7673447148563</v>
      </c>
      <c r="AO175" s="1">
        <v>2027.0557244174265</v>
      </c>
      <c r="AP175" s="1">
        <v>1958.1921930447124</v>
      </c>
      <c r="AQ175" s="1">
        <v>2020.6173386501255</v>
      </c>
      <c r="AR175" s="1">
        <v>2500.6833146974782</v>
      </c>
      <c r="AS175" s="1">
        <v>2371.9286714919449</v>
      </c>
      <c r="AT175" s="1">
        <v>2744.5391964402565</v>
      </c>
      <c r="AU175" s="1">
        <v>2747.1593567251462</v>
      </c>
      <c r="AV175" s="1">
        <v>2382.1096233078283</v>
      </c>
      <c r="AW175" s="1">
        <v>1996.8105439076269</v>
      </c>
      <c r="AX175" s="1">
        <v>2034.4299777707208</v>
      </c>
      <c r="AY175" s="1">
        <v>1797.9714795008913</v>
      </c>
      <c r="AZ175" s="1">
        <v>1651.7479076845041</v>
      </c>
      <c r="BA175" s="1">
        <v>1221.2754895340986</v>
      </c>
      <c r="BB175" s="1">
        <v>883.07968941561091</v>
      </c>
      <c r="BC175" s="1">
        <v>1118.7305148116193</v>
      </c>
      <c r="BD175" s="1">
        <f t="shared" ref="BD175:BD206" si="87">SUM(AN175:BC175)</f>
        <v>31254.098366114849</v>
      </c>
      <c r="BE175" s="1"/>
      <c r="BF175" s="25">
        <f t="shared" si="66"/>
        <v>7.4824743421130172E-2</v>
      </c>
      <c r="BG175" s="25">
        <f t="shared" si="67"/>
        <v>2.5233226333669766E-2</v>
      </c>
      <c r="BH175" s="25">
        <f t="shared" si="68"/>
        <v>2.5827801858859998E-2</v>
      </c>
      <c r="BI175" s="25">
        <f t="shared" si="69"/>
        <v>7.8094613572228286E-2</v>
      </c>
      <c r="BJ175" s="25">
        <f t="shared" si="70"/>
        <v>0.16693424352371844</v>
      </c>
      <c r="BK175" s="25">
        <f t="shared" si="71"/>
        <v>0.21807595225327356</v>
      </c>
      <c r="BL175" s="25">
        <f t="shared" si="72"/>
        <v>0.46901742174301136</v>
      </c>
      <c r="BM175" s="25">
        <f t="shared" si="73"/>
        <v>0.72450909253673934</v>
      </c>
      <c r="BN175" s="25">
        <f t="shared" si="74"/>
        <v>0.94781841630949881</v>
      </c>
      <c r="BO175" s="25">
        <f t="shared" si="75"/>
        <v>1.1815262651139786</v>
      </c>
      <c r="BP175" s="25">
        <f t="shared" si="76"/>
        <v>2.1242299102189621</v>
      </c>
      <c r="BQ175" s="25">
        <f t="shared" si="77"/>
        <v>2.8501858625581487</v>
      </c>
      <c r="BR175" s="25">
        <f t="shared" si="78"/>
        <v>4.0119243672140055</v>
      </c>
      <c r="BS175" s="25">
        <f t="shared" si="79"/>
        <v>4.4603875567640943</v>
      </c>
      <c r="BT175" s="25">
        <f t="shared" si="80"/>
        <v>4.8569538340381291</v>
      </c>
      <c r="BU175" s="25">
        <f t="shared" si="81"/>
        <v>17.663864945147122</v>
      </c>
      <c r="BV175" s="26">
        <f t="shared" si="84"/>
        <v>39.879408252606567</v>
      </c>
      <c r="BW175">
        <v>42</v>
      </c>
      <c r="BX175" s="1">
        <f t="shared" si="82"/>
        <v>2.1205917473934335</v>
      </c>
      <c r="BY175" s="29">
        <f t="shared" ref="BY175:BY207" si="88">100*BX175/BV175</f>
        <v>5.3175105657562733</v>
      </c>
      <c r="BZ175" s="55">
        <f t="shared" ref="BZ175:BZ207" si="89">BX175*100000/BD175</f>
        <v>6.7850037539158139</v>
      </c>
    </row>
    <row r="176" spans="1:78" x14ac:dyDescent="0.3">
      <c r="A176" t="s">
        <v>81</v>
      </c>
      <c r="B176" s="1">
        <v>7834</v>
      </c>
      <c r="C176" s="1">
        <v>8328</v>
      </c>
      <c r="D176" s="1">
        <v>6523</v>
      </c>
      <c r="E176" s="1">
        <v>7527</v>
      </c>
      <c r="F176" s="1">
        <v>8349</v>
      </c>
      <c r="G176" s="1">
        <v>8126</v>
      </c>
      <c r="H176" s="1">
        <v>8604</v>
      </c>
      <c r="I176" s="1">
        <v>9417</v>
      </c>
      <c r="J176" s="1">
        <v>9108</v>
      </c>
      <c r="K176" s="1">
        <v>7656</v>
      </c>
      <c r="L176" s="1">
        <v>6559</v>
      </c>
      <c r="M176" s="1">
        <v>5394</v>
      </c>
      <c r="N176" s="1">
        <v>4677</v>
      </c>
      <c r="O176" s="1">
        <v>3777</v>
      </c>
      <c r="P176" s="1">
        <v>2740</v>
      </c>
      <c r="Q176" s="1">
        <v>2807</v>
      </c>
      <c r="R176" s="1">
        <v>107426</v>
      </c>
      <c r="S176" s="7">
        <v>7.2501098198953784E-2</v>
      </c>
      <c r="T176" s="11">
        <v>0.46539674933109698</v>
      </c>
      <c r="U176" s="6">
        <v>0.41878500646273159</v>
      </c>
      <c r="V176" s="6">
        <v>0.48455200823892897</v>
      </c>
      <c r="W176" s="6">
        <v>0.51651287032540072</v>
      </c>
      <c r="X176" s="6">
        <v>0.50812240272006048</v>
      </c>
      <c r="Y176" s="6">
        <v>0.48758465011286684</v>
      </c>
      <c r="Z176" s="6">
        <v>0.4708040051551502</v>
      </c>
      <c r="AA176" s="6">
        <v>0.48559545546764049</v>
      </c>
      <c r="AB176" s="6">
        <v>0.48261807719971228</v>
      </c>
      <c r="AC176" s="6">
        <v>0.4704084467907752</v>
      </c>
      <c r="AD176" s="6">
        <v>0.45280824194084413</v>
      </c>
      <c r="AE176" s="6">
        <v>0.43084707646176912</v>
      </c>
      <c r="AF176" s="6">
        <v>0.41019363454262187</v>
      </c>
      <c r="AG176" s="6">
        <v>0.40581797235023043</v>
      </c>
      <c r="AH176" s="6">
        <v>0.4111870196413322</v>
      </c>
      <c r="AI176" s="6">
        <v>0.37389530931339227</v>
      </c>
      <c r="AJ176" s="6">
        <v>0.3316469926925239</v>
      </c>
      <c r="AK176" s="1">
        <f t="shared" si="86"/>
        <v>49995.711193642426</v>
      </c>
      <c r="AL176" s="37"/>
      <c r="AM176" s="37"/>
      <c r="AN176" s="1">
        <v>3280.7617406290392</v>
      </c>
      <c r="AO176" s="1">
        <v>4035.3491246138005</v>
      </c>
      <c r="AP176" s="1">
        <v>3369.2134531325887</v>
      </c>
      <c r="AQ176" s="1">
        <v>3824.6373252738954</v>
      </c>
      <c r="AR176" s="1">
        <v>4070.8442437923254</v>
      </c>
      <c r="AS176" s="1">
        <v>3825.7533458907506</v>
      </c>
      <c r="AT176" s="1">
        <v>4178.0632988435791</v>
      </c>
      <c r="AU176" s="1">
        <v>4544.8144329896904</v>
      </c>
      <c r="AV176" s="1">
        <v>4284.4801333703808</v>
      </c>
      <c r="AW176" s="1">
        <v>3466.6999002991024</v>
      </c>
      <c r="AX176" s="1">
        <v>2825.9259745127438</v>
      </c>
      <c r="AY176" s="1">
        <v>2212.5844647229023</v>
      </c>
      <c r="AZ176" s="1">
        <v>1898.0106566820277</v>
      </c>
      <c r="BA176" s="1">
        <v>1553.0533731853118</v>
      </c>
      <c r="BB176" s="1">
        <v>1024.4731475186948</v>
      </c>
      <c r="BC176" s="1">
        <v>930.93310848791464</v>
      </c>
      <c r="BD176" s="1">
        <f t="shared" si="87"/>
        <v>49325.597723944738</v>
      </c>
      <c r="BE176" s="1"/>
      <c r="BF176" s="25">
        <f t="shared" ref="BF176:BF207" si="90">BF$105*AN176/100000</f>
        <v>0.13654834491799281</v>
      </c>
      <c r="BG176" s="25">
        <f t="shared" ref="BG176:BG207" si="91">BG$105*AO176/100000</f>
        <v>5.0232895213583997E-2</v>
      </c>
      <c r="BH176" s="25">
        <f t="shared" ref="BH176:BH207" si="92">BH$105*AP176/100000</f>
        <v>4.4438629567004416E-2</v>
      </c>
      <c r="BI176" s="25">
        <f t="shared" ref="BI176:BI207" si="93">BI$105*AQ176/100000</f>
        <v>0.14781798030631638</v>
      </c>
      <c r="BJ176" s="25">
        <f t="shared" ref="BJ176:BJ207" si="94">BJ$105*AR176/100000</f>
        <v>0.27175104514286169</v>
      </c>
      <c r="BK176" s="25">
        <f t="shared" ref="BK176:BK207" si="95">BK$105*AS176/100000</f>
        <v>0.35174110166917227</v>
      </c>
      <c r="BL176" s="25">
        <f t="shared" ref="BL176:BL207" si="96">BL$105*AT176/100000</f>
        <v>0.71399398443438211</v>
      </c>
      <c r="BM176" s="25">
        <f t="shared" ref="BM176:BM207" si="97">BM$105*AU176/100000</f>
        <v>1.1986051601019945</v>
      </c>
      <c r="BN176" s="25">
        <f t="shared" ref="BN176:BN207" si="98">BN$105*AV176/100000</f>
        <v>1.70475327205202</v>
      </c>
      <c r="BO176" s="25">
        <f t="shared" ref="BO176:BO207" si="99">BO$105*AW176/100000</f>
        <v>2.051269710072646</v>
      </c>
      <c r="BP176" s="25">
        <f t="shared" ref="BP176:BP207" si="100">BP$105*AX176/100000</f>
        <v>2.9506626154331888</v>
      </c>
      <c r="BQ176" s="25">
        <f t="shared" ref="BQ176:BQ207" si="101">BQ$105*AY176/100000</f>
        <v>3.507439930481878</v>
      </c>
      <c r="BR176" s="25">
        <f t="shared" ref="BR176:BR207" si="102">BR$105*AZ176/100000</f>
        <v>4.6100710449508515</v>
      </c>
      <c r="BS176" s="25">
        <f t="shared" ref="BS176:BS207" si="103">BS$105*BA176/100000</f>
        <v>5.6721190264687253</v>
      </c>
      <c r="BT176" s="25">
        <f t="shared" ref="BT176:BT207" si="104">BT$105*BB176/100000</f>
        <v>5.6346203421379162</v>
      </c>
      <c r="BU176" s="25">
        <f t="shared" ref="BU176:BU207" si="105">BU$105*BC176/100000</f>
        <v>14.698693280986859</v>
      </c>
      <c r="BV176" s="26">
        <f t="shared" si="84"/>
        <v>43.744758363937393</v>
      </c>
      <c r="BW176">
        <v>59</v>
      </c>
      <c r="BX176" s="1">
        <f t="shared" ref="BX176:BX207" si="106">BW176-BV176</f>
        <v>15.255241636062607</v>
      </c>
      <c r="BY176" s="29">
        <f t="shared" si="88"/>
        <v>34.873301868867628</v>
      </c>
      <c r="BZ176" s="55">
        <f t="shared" si="89"/>
        <v>30.927636643026556</v>
      </c>
    </row>
    <row r="177" spans="1:78" x14ac:dyDescent="0.3">
      <c r="A177" t="s">
        <v>82</v>
      </c>
      <c r="B177" s="1">
        <v>3329</v>
      </c>
      <c r="C177" s="1">
        <v>3759</v>
      </c>
      <c r="D177" s="1">
        <v>2469</v>
      </c>
      <c r="E177" s="1">
        <v>2277</v>
      </c>
      <c r="F177" s="1">
        <v>2568</v>
      </c>
      <c r="G177" s="1">
        <v>3293</v>
      </c>
      <c r="H177" s="1">
        <v>6095</v>
      </c>
      <c r="I177" s="1">
        <v>7232</v>
      </c>
      <c r="J177" s="1">
        <v>6226</v>
      </c>
      <c r="K177" s="1">
        <v>5137</v>
      </c>
      <c r="L177" s="1">
        <v>4491</v>
      </c>
      <c r="M177" s="1">
        <v>3898</v>
      </c>
      <c r="N177" s="1">
        <v>3435</v>
      </c>
      <c r="O177" s="1">
        <v>2744</v>
      </c>
      <c r="P177" s="1">
        <v>2068</v>
      </c>
      <c r="Q177" s="1">
        <v>2811</v>
      </c>
      <c r="R177" s="1">
        <v>61832</v>
      </c>
      <c r="S177" s="7">
        <v>8.5133641038240837E-2</v>
      </c>
      <c r="T177" s="11">
        <v>0.30183745459012651</v>
      </c>
      <c r="U177" s="6">
        <v>0.32053422370617696</v>
      </c>
      <c r="V177" s="6">
        <v>0.35130023640661939</v>
      </c>
      <c r="W177" s="6">
        <v>0.37851092287115468</v>
      </c>
      <c r="X177" s="6">
        <v>0.37200282087447106</v>
      </c>
      <c r="Y177" s="6">
        <v>0.34214646025395723</v>
      </c>
      <c r="Z177" s="6">
        <v>0.3107304643261608</v>
      </c>
      <c r="AA177" s="6">
        <v>0.31302794022092267</v>
      </c>
      <c r="AB177" s="6">
        <v>0.32840179092855754</v>
      </c>
      <c r="AC177" s="6">
        <v>0.31432331651677997</v>
      </c>
      <c r="AD177" s="6">
        <v>0.30143422354104848</v>
      </c>
      <c r="AE177" s="6">
        <v>0.29442176870748299</v>
      </c>
      <c r="AF177" s="6">
        <v>0.26535947712418301</v>
      </c>
      <c r="AG177" s="6">
        <v>0.24478953821005311</v>
      </c>
      <c r="AH177" s="6">
        <v>0.1997780244173141</v>
      </c>
      <c r="AI177" s="6">
        <v>0.13725490196078433</v>
      </c>
      <c r="AJ177" s="6">
        <v>0.13528651443343387</v>
      </c>
      <c r="AK177" s="1">
        <f t="shared" si="86"/>
        <v>18663.213492216702</v>
      </c>
      <c r="AL177" s="37"/>
      <c r="AM177" s="37"/>
      <c r="AN177" s="1">
        <v>1067.0584307178631</v>
      </c>
      <c r="AO177" s="1">
        <v>1320.5375886524823</v>
      </c>
      <c r="AP177" s="1">
        <v>934.54346856888094</v>
      </c>
      <c r="AQ177" s="1">
        <v>847.05042313117065</v>
      </c>
      <c r="AR177" s="1">
        <v>878.63210993216217</v>
      </c>
      <c r="AS177" s="1">
        <v>1023.2354190260476</v>
      </c>
      <c r="AT177" s="1">
        <v>1907.9052956465237</v>
      </c>
      <c r="AU177" s="1">
        <v>2375.001751995328</v>
      </c>
      <c r="AV177" s="1">
        <v>1956.9769686334721</v>
      </c>
      <c r="AW177" s="1">
        <v>1548.4676063303662</v>
      </c>
      <c r="AX177" s="1">
        <v>1322.2481632653062</v>
      </c>
      <c r="AY177" s="1">
        <v>1034.3712418300654</v>
      </c>
      <c r="AZ177" s="1">
        <v>840.85206375153246</v>
      </c>
      <c r="BA177" s="1">
        <v>548.19089900110987</v>
      </c>
      <c r="BB177" s="1">
        <v>283.84313725490199</v>
      </c>
      <c r="BC177" s="1">
        <v>380.29039207238259</v>
      </c>
      <c r="BD177" s="1">
        <f t="shared" si="87"/>
        <v>18269.204959809602</v>
      </c>
      <c r="BE177" s="1"/>
      <c r="BF177" s="25">
        <f t="shared" si="90"/>
        <v>4.4411961051879986E-2</v>
      </c>
      <c r="BG177" s="25">
        <f t="shared" si="91"/>
        <v>1.643833637882014E-2</v>
      </c>
      <c r="BH177" s="25">
        <f t="shared" si="92"/>
        <v>1.2326268902726483E-2</v>
      </c>
      <c r="BI177" s="25">
        <f t="shared" si="93"/>
        <v>3.2737557084812914E-2</v>
      </c>
      <c r="BJ177" s="25">
        <f t="shared" si="94"/>
        <v>5.8653483128037767E-2</v>
      </c>
      <c r="BK177" s="25">
        <f t="shared" si="95"/>
        <v>9.4076622566826848E-2</v>
      </c>
      <c r="BL177" s="25">
        <f t="shared" si="96"/>
        <v>0.32604410381699184</v>
      </c>
      <c r="BM177" s="25">
        <f t="shared" si="97"/>
        <v>0.62635986510900421</v>
      </c>
      <c r="BN177" s="25">
        <f t="shared" si="98"/>
        <v>0.7786622383014683</v>
      </c>
      <c r="BO177" s="25">
        <f t="shared" si="99"/>
        <v>0.91623872537110163</v>
      </c>
      <c r="BP177" s="25">
        <f t="shared" si="100"/>
        <v>1.380612322778501</v>
      </c>
      <c r="BQ177" s="25">
        <f t="shared" si="101"/>
        <v>1.6397091520712896</v>
      </c>
      <c r="BR177" s="25">
        <f t="shared" si="102"/>
        <v>2.0423424592170325</v>
      </c>
      <c r="BS177" s="25">
        <f t="shared" si="103"/>
        <v>2.0021230963774315</v>
      </c>
      <c r="BT177" s="25">
        <f t="shared" si="104"/>
        <v>1.5611422505571628</v>
      </c>
      <c r="BU177" s="25">
        <f t="shared" si="105"/>
        <v>6.0044827923861028</v>
      </c>
      <c r="BV177" s="26">
        <f t="shared" si="84"/>
        <v>17.536361235099193</v>
      </c>
      <c r="BW177">
        <v>25</v>
      </c>
      <c r="BX177" s="1">
        <f t="shared" si="106"/>
        <v>7.4636387649008071</v>
      </c>
      <c r="BY177" s="29">
        <f t="shared" si="88"/>
        <v>42.56093191079038</v>
      </c>
      <c r="BZ177" s="55">
        <f t="shared" si="89"/>
        <v>40.853659375545107</v>
      </c>
    </row>
    <row r="178" spans="1:78" x14ac:dyDescent="0.3">
      <c r="A178" t="s">
        <v>83</v>
      </c>
      <c r="B178" s="1">
        <v>9140</v>
      </c>
      <c r="C178" s="1">
        <v>9965</v>
      </c>
      <c r="D178" s="1">
        <v>6716</v>
      </c>
      <c r="E178" s="1">
        <v>7457</v>
      </c>
      <c r="F178" s="1">
        <v>8580</v>
      </c>
      <c r="G178" s="1">
        <v>8486</v>
      </c>
      <c r="H178" s="1">
        <v>10186</v>
      </c>
      <c r="I178" s="1">
        <v>10969</v>
      </c>
      <c r="J178" s="1">
        <v>10103</v>
      </c>
      <c r="K178" s="1">
        <v>8563</v>
      </c>
      <c r="L178" s="1">
        <v>7903</v>
      </c>
      <c r="M178" s="1">
        <v>7105</v>
      </c>
      <c r="N178" s="1">
        <v>6139</v>
      </c>
      <c r="O178" s="1">
        <v>4655</v>
      </c>
      <c r="P178" s="1">
        <v>3421</v>
      </c>
      <c r="Q178" s="1">
        <v>4323</v>
      </c>
      <c r="R178" s="1">
        <v>123711</v>
      </c>
      <c r="S178" s="7">
        <v>4.4336014992529149E-2</v>
      </c>
      <c r="T178" s="11">
        <v>0.32439071746342618</v>
      </c>
      <c r="U178" s="6">
        <v>0.32509949224646634</v>
      </c>
      <c r="V178" s="6">
        <v>0.38566683699540111</v>
      </c>
      <c r="W178" s="6">
        <v>0.39911668991166899</v>
      </c>
      <c r="X178" s="6">
        <v>0.39087677725118486</v>
      </c>
      <c r="Y178" s="6">
        <v>0.36300469483568076</v>
      </c>
      <c r="Z178" s="6">
        <v>0.33423044575273336</v>
      </c>
      <c r="AA178" s="6">
        <v>0.32392715470609446</v>
      </c>
      <c r="AB178" s="6">
        <v>0.32121403730635473</v>
      </c>
      <c r="AC178" s="6">
        <v>0.32304900181488205</v>
      </c>
      <c r="AD178" s="6">
        <v>0.29714285714285715</v>
      </c>
      <c r="AE178" s="6">
        <v>0.2765688614347887</v>
      </c>
      <c r="AF178" s="6">
        <v>0.25887154009936125</v>
      </c>
      <c r="AG178" s="6">
        <v>0.23503981797497156</v>
      </c>
      <c r="AH178" s="6">
        <v>0.2420916720464816</v>
      </c>
      <c r="AI178" s="6">
        <v>0.24328593996840442</v>
      </c>
      <c r="AJ178" s="6">
        <v>0.214508359308586</v>
      </c>
      <c r="AK178" s="1">
        <f t="shared" si="86"/>
        <v>40130.700048117913</v>
      </c>
      <c r="AL178" s="37"/>
      <c r="AM178" s="37"/>
      <c r="AN178" s="1">
        <v>2971.4093591327023</v>
      </c>
      <c r="AO178" s="1">
        <v>3843.170030659172</v>
      </c>
      <c r="AP178" s="1">
        <v>2680.4676894467689</v>
      </c>
      <c r="AQ178" s="1">
        <v>2914.7681279620856</v>
      </c>
      <c r="AR178" s="1">
        <v>3114.580281690141</v>
      </c>
      <c r="AS178" s="1">
        <v>2836.2795626576954</v>
      </c>
      <c r="AT178" s="1">
        <v>3299.5219978362779</v>
      </c>
      <c r="AU178" s="1">
        <v>3523.3967752134049</v>
      </c>
      <c r="AV178" s="1">
        <v>3263.7640653357535</v>
      </c>
      <c r="AW178" s="1">
        <v>2544.4342857142856</v>
      </c>
      <c r="AX178" s="1">
        <v>2185.723711919135</v>
      </c>
      <c r="AY178" s="1">
        <v>1839.2822924059617</v>
      </c>
      <c r="AZ178" s="1">
        <v>1442.9094425483504</v>
      </c>
      <c r="BA178" s="1">
        <v>1126.9367333763719</v>
      </c>
      <c r="BB178" s="1">
        <v>832.28120063191147</v>
      </c>
      <c r="BC178" s="1">
        <v>927.31963729101733</v>
      </c>
      <c r="BD178" s="1">
        <f t="shared" si="87"/>
        <v>39346.245193821029</v>
      </c>
      <c r="BE178" s="1"/>
      <c r="BF178" s="25">
        <f t="shared" si="90"/>
        <v>0.12367281202980901</v>
      </c>
      <c r="BG178" s="25">
        <f t="shared" si="91"/>
        <v>4.7840608452079006E-2</v>
      </c>
      <c r="BH178" s="25">
        <f t="shared" si="92"/>
        <v>3.5354337852028524E-2</v>
      </c>
      <c r="BI178" s="25">
        <f t="shared" si="93"/>
        <v>0.11265254744271033</v>
      </c>
      <c r="BJ178" s="25">
        <f t="shared" si="94"/>
        <v>0.20791521267887231</v>
      </c>
      <c r="BK178" s="25">
        <f t="shared" si="95"/>
        <v>0.26076853571402842</v>
      </c>
      <c r="BL178" s="25">
        <f t="shared" si="96"/>
        <v>0.56385906326887758</v>
      </c>
      <c r="BM178" s="25">
        <f t="shared" si="97"/>
        <v>0.92922640035699222</v>
      </c>
      <c r="BN178" s="25">
        <f t="shared" si="98"/>
        <v>1.2986202051099447</v>
      </c>
      <c r="BO178" s="25">
        <f t="shared" si="99"/>
        <v>1.5055589262588682</v>
      </c>
      <c r="BP178" s="25">
        <f t="shared" si="100"/>
        <v>2.282201764162513</v>
      </c>
      <c r="BQ178" s="25">
        <f t="shared" si="101"/>
        <v>2.9156727160790412</v>
      </c>
      <c r="BR178" s="25">
        <f t="shared" si="102"/>
        <v>3.5046773937543358</v>
      </c>
      <c r="BS178" s="25">
        <f t="shared" si="103"/>
        <v>4.1158400589288178</v>
      </c>
      <c r="BT178" s="25">
        <f t="shared" si="104"/>
        <v>4.5775612516715185</v>
      </c>
      <c r="BU178" s="25">
        <f t="shared" si="105"/>
        <v>14.64163944508973</v>
      </c>
      <c r="BV178" s="26">
        <f t="shared" si="84"/>
        <v>37.123061278850166</v>
      </c>
      <c r="BW178">
        <v>48</v>
      </c>
      <c r="BX178" s="1">
        <f t="shared" si="106"/>
        <v>10.876938721149834</v>
      </c>
      <c r="BY178" s="29">
        <f t="shared" si="88"/>
        <v>29.2996815091504</v>
      </c>
      <c r="BZ178" s="55">
        <f t="shared" si="89"/>
        <v>27.64415935388406</v>
      </c>
    </row>
    <row r="179" spans="1:78" x14ac:dyDescent="0.3">
      <c r="A179" t="s">
        <v>84</v>
      </c>
      <c r="B179" s="1">
        <v>15700</v>
      </c>
      <c r="C179" s="1">
        <v>16546</v>
      </c>
      <c r="D179" s="1">
        <v>15204</v>
      </c>
      <c r="E179" s="1">
        <v>16481</v>
      </c>
      <c r="F179" s="1">
        <v>19327</v>
      </c>
      <c r="G179" s="1">
        <v>19578</v>
      </c>
      <c r="H179" s="1">
        <v>22126</v>
      </c>
      <c r="I179" s="1">
        <v>23873</v>
      </c>
      <c r="J179" s="1">
        <v>21910</v>
      </c>
      <c r="K179" s="1">
        <v>18910</v>
      </c>
      <c r="L179" s="1">
        <v>17114</v>
      </c>
      <c r="M179" s="1">
        <v>15709</v>
      </c>
      <c r="N179" s="1">
        <v>13498</v>
      </c>
      <c r="O179" s="1">
        <v>10425</v>
      </c>
      <c r="P179" s="1">
        <v>7327</v>
      </c>
      <c r="Q179" s="1">
        <v>9893</v>
      </c>
      <c r="R179" s="1">
        <v>263621</v>
      </c>
      <c r="S179" s="7">
        <v>6.3626937151756602E-2</v>
      </c>
      <c r="T179" s="11">
        <v>0.31994625803406079</v>
      </c>
      <c r="U179" s="6">
        <v>0.30074707873060469</v>
      </c>
      <c r="V179" s="6">
        <v>0.35085589413621465</v>
      </c>
      <c r="W179" s="6">
        <v>0.37885414388803851</v>
      </c>
      <c r="X179" s="6">
        <v>0.36819690265486726</v>
      </c>
      <c r="Y179" s="6">
        <v>0.35714285714285715</v>
      </c>
      <c r="Z179" s="6">
        <v>0.34478117224782806</v>
      </c>
      <c r="AA179" s="6">
        <v>0.34233841050931785</v>
      </c>
      <c r="AB179" s="6">
        <v>0.3420260782347041</v>
      </c>
      <c r="AC179" s="6">
        <v>0.3364676124491367</v>
      </c>
      <c r="AD179" s="6">
        <v>0.29726375509721648</v>
      </c>
      <c r="AE179" s="6">
        <v>0.29109933597156079</v>
      </c>
      <c r="AF179" s="6">
        <v>0.26091684791701525</v>
      </c>
      <c r="AG179" s="6">
        <v>0.23722504230118444</v>
      </c>
      <c r="AH179" s="6">
        <v>0.21293842556508183</v>
      </c>
      <c r="AI179" s="6">
        <v>0.19980970504281637</v>
      </c>
      <c r="AJ179" s="6">
        <v>0.15948881789137381</v>
      </c>
      <c r="AK179" s="1">
        <f t="shared" si="86"/>
        <v>84344.552489197144</v>
      </c>
      <c r="AL179" s="37"/>
      <c r="AM179" s="37"/>
      <c r="AN179" s="1">
        <v>4721.729136070494</v>
      </c>
      <c r="AO179" s="1">
        <v>5805.2616243778075</v>
      </c>
      <c r="AP179" s="1">
        <v>5760.0984036737373</v>
      </c>
      <c r="AQ179" s="1">
        <v>6068.2531526548673</v>
      </c>
      <c r="AR179" s="1">
        <v>6902.5</v>
      </c>
      <c r="AS179" s="1">
        <v>6750.1257902679781</v>
      </c>
      <c r="AT179" s="1">
        <v>7574.5796709291662</v>
      </c>
      <c r="AU179" s="1">
        <v>8165.1885656970908</v>
      </c>
      <c r="AV179" s="1">
        <v>7372.0053887605854</v>
      </c>
      <c r="AW179" s="1">
        <v>5621.2576088883634</v>
      </c>
      <c r="AX179" s="1">
        <v>4981.8740358172918</v>
      </c>
      <c r="AY179" s="1">
        <v>4098.7427639283924</v>
      </c>
      <c r="AZ179" s="1">
        <v>3202.0636209813874</v>
      </c>
      <c r="BA179" s="1">
        <v>2219.883086515978</v>
      </c>
      <c r="BB179" s="1">
        <v>1464.0057088487156</v>
      </c>
      <c r="BC179" s="1">
        <v>1577.8228753993612</v>
      </c>
      <c r="BD179" s="1">
        <f t="shared" si="87"/>
        <v>82285.39143281123</v>
      </c>
      <c r="BE179" s="1"/>
      <c r="BF179" s="25">
        <f t="shared" si="90"/>
        <v>0.19652274369606293</v>
      </c>
      <c r="BG179" s="25">
        <f t="shared" si="91"/>
        <v>7.2265147291987922E-2</v>
      </c>
      <c r="BH179" s="25">
        <f t="shared" si="92"/>
        <v>7.5973482473292692E-2</v>
      </c>
      <c r="BI179" s="25">
        <f t="shared" si="93"/>
        <v>0.2345312375333895</v>
      </c>
      <c r="BJ179" s="25">
        <f t="shared" si="94"/>
        <v>0.46077950340619689</v>
      </c>
      <c r="BK179" s="25">
        <f t="shared" si="95"/>
        <v>0.62060892776179311</v>
      </c>
      <c r="BL179" s="25">
        <f t="shared" si="96"/>
        <v>1.294428526527899</v>
      </c>
      <c r="BM179" s="25">
        <f t="shared" si="97"/>
        <v>2.153407425616785</v>
      </c>
      <c r="BN179" s="25">
        <f t="shared" si="98"/>
        <v>2.93324975653197</v>
      </c>
      <c r="BO179" s="25">
        <f t="shared" si="99"/>
        <v>3.3261360363593151</v>
      </c>
      <c r="BP179" s="25">
        <f t="shared" si="100"/>
        <v>5.2017744289349057</v>
      </c>
      <c r="BQ179" s="25">
        <f t="shared" si="101"/>
        <v>6.4974215738139165</v>
      </c>
      <c r="BR179" s="25">
        <f t="shared" si="102"/>
        <v>7.7774804536567963</v>
      </c>
      <c r="BS179" s="25">
        <f t="shared" si="103"/>
        <v>8.1075391927698899</v>
      </c>
      <c r="BT179" s="25">
        <f t="shared" si="104"/>
        <v>8.052057165250865</v>
      </c>
      <c r="BU179" s="25">
        <f t="shared" si="105"/>
        <v>24.912568138101658</v>
      </c>
      <c r="BV179" s="26">
        <f t="shared" si="84"/>
        <v>71.916743739726726</v>
      </c>
      <c r="BW179">
        <v>95</v>
      </c>
      <c r="BX179" s="1">
        <f t="shared" si="106"/>
        <v>23.083256260273274</v>
      </c>
      <c r="BY179" s="29">
        <f t="shared" si="88"/>
        <v>32.097193309827389</v>
      </c>
      <c r="BZ179" s="55">
        <f t="shared" si="89"/>
        <v>28.052678438215274</v>
      </c>
    </row>
    <row r="180" spans="1:78" x14ac:dyDescent="0.3">
      <c r="A180" t="s">
        <v>85</v>
      </c>
      <c r="B180" s="1">
        <v>4633</v>
      </c>
      <c r="C180" s="1">
        <v>5054</v>
      </c>
      <c r="D180" s="1">
        <v>3644</v>
      </c>
      <c r="E180" s="1">
        <v>3544</v>
      </c>
      <c r="F180" s="1">
        <v>4147</v>
      </c>
      <c r="G180" s="1">
        <v>4995</v>
      </c>
      <c r="H180" s="1">
        <v>7761</v>
      </c>
      <c r="I180" s="1">
        <v>9271</v>
      </c>
      <c r="J180" s="1">
        <v>8234</v>
      </c>
      <c r="K180" s="1">
        <v>6746</v>
      </c>
      <c r="L180" s="1">
        <v>6204</v>
      </c>
      <c r="M180" s="1">
        <v>5749</v>
      </c>
      <c r="N180" s="1">
        <v>5294</v>
      </c>
      <c r="O180" s="1">
        <v>4454</v>
      </c>
      <c r="P180" s="1">
        <v>3430</v>
      </c>
      <c r="Q180" s="1">
        <v>5358</v>
      </c>
      <c r="R180" s="1">
        <v>88518</v>
      </c>
      <c r="S180" s="7">
        <v>5.7347969946366817E-2</v>
      </c>
      <c r="T180" s="11">
        <v>0.19747482590154927</v>
      </c>
      <c r="U180" s="6">
        <v>0.18212574006202426</v>
      </c>
      <c r="V180" s="6">
        <v>0.21682750301568154</v>
      </c>
      <c r="W180" s="6">
        <v>0.23604682820582629</v>
      </c>
      <c r="X180" s="6">
        <v>0.22492540739040623</v>
      </c>
      <c r="Y180" s="6">
        <v>0.22311681222707425</v>
      </c>
      <c r="Z180" s="6">
        <v>0.21664653563193148</v>
      </c>
      <c r="AA180" s="6">
        <v>0.2176045114625475</v>
      </c>
      <c r="AB180" s="6">
        <v>0.23313521545319466</v>
      </c>
      <c r="AC180" s="6">
        <v>0.2366949017100847</v>
      </c>
      <c r="AD180" s="6">
        <v>0.20899560365235034</v>
      </c>
      <c r="AE180" s="6">
        <v>0.19332976636347424</v>
      </c>
      <c r="AF180" s="6">
        <v>0.18639593908629443</v>
      </c>
      <c r="AG180" s="6">
        <v>0.16505336311739885</v>
      </c>
      <c r="AH180" s="6">
        <v>0.1196860693263571</v>
      </c>
      <c r="AI180" s="6">
        <v>0.11168113654301499</v>
      </c>
      <c r="AJ180" s="6">
        <v>6.4696794129007335E-2</v>
      </c>
      <c r="AK180" s="1">
        <f t="shared" si="86"/>
        <v>17480.07663915334</v>
      </c>
      <c r="AL180" s="37"/>
      <c r="AM180" s="37"/>
      <c r="AN180" s="1">
        <v>843.78855370735835</v>
      </c>
      <c r="AO180" s="1">
        <v>1095.8462002412546</v>
      </c>
      <c r="AP180" s="1">
        <v>860.15464198203097</v>
      </c>
      <c r="AQ180" s="1">
        <v>797.1356437915997</v>
      </c>
      <c r="AR180" s="1">
        <v>925.26542030567691</v>
      </c>
      <c r="AS180" s="1">
        <v>1082.1494454814977</v>
      </c>
      <c r="AT180" s="1">
        <v>1688.8286134608311</v>
      </c>
      <c r="AU180" s="1">
        <v>2161.3965824665675</v>
      </c>
      <c r="AV180" s="1">
        <v>1948.9458206808374</v>
      </c>
      <c r="AW180" s="1">
        <v>1409.8843422387554</v>
      </c>
      <c r="AX180" s="1">
        <v>1199.4178705189943</v>
      </c>
      <c r="AY180" s="1">
        <v>1071.5902538071066</v>
      </c>
      <c r="AZ180" s="1">
        <v>873.79250434350956</v>
      </c>
      <c r="BA180" s="1">
        <v>533.08175277959458</v>
      </c>
      <c r="BB180" s="1">
        <v>383.06629834254142</v>
      </c>
      <c r="BC180" s="1">
        <v>346.64542294322132</v>
      </c>
      <c r="BD180" s="1">
        <f t="shared" si="87"/>
        <v>17220.989367091377</v>
      </c>
      <c r="BE180" s="1"/>
      <c r="BF180" s="25">
        <f t="shared" si="90"/>
        <v>3.5119261799058679E-2</v>
      </c>
      <c r="BG180" s="25">
        <f t="shared" si="91"/>
        <v>1.3641329571996177E-2</v>
      </c>
      <c r="BH180" s="25">
        <f t="shared" si="92"/>
        <v>1.1345108891762028E-2</v>
      </c>
      <c r="BI180" s="25">
        <f t="shared" si="93"/>
        <v>3.0808406359683068E-2</v>
      </c>
      <c r="BJ180" s="25">
        <f t="shared" si="94"/>
        <v>6.1766510813093208E-2</v>
      </c>
      <c r="BK180" s="25">
        <f t="shared" si="95"/>
        <v>9.9493198779578476E-2</v>
      </c>
      <c r="BL180" s="25">
        <f t="shared" si="96"/>
        <v>0.28860584067394141</v>
      </c>
      <c r="BM180" s="25">
        <f t="shared" si="97"/>
        <v>0.57002571501407673</v>
      </c>
      <c r="BN180" s="25">
        <f t="shared" si="98"/>
        <v>0.77546672208377088</v>
      </c>
      <c r="BO180" s="25">
        <f t="shared" si="99"/>
        <v>0.83423807341689216</v>
      </c>
      <c r="BP180" s="25">
        <f t="shared" si="100"/>
        <v>1.2523602892439889</v>
      </c>
      <c r="BQ180" s="25">
        <f t="shared" si="101"/>
        <v>1.6987095883767604</v>
      </c>
      <c r="BR180" s="25">
        <f t="shared" si="102"/>
        <v>2.1223513732062012</v>
      </c>
      <c r="BS180" s="25">
        <f t="shared" si="103"/>
        <v>1.9469409131785484</v>
      </c>
      <c r="BT180" s="25">
        <f t="shared" si="104"/>
        <v>2.1068713828724031</v>
      </c>
      <c r="BU180" s="25">
        <f t="shared" si="105"/>
        <v>5.4732554924127736</v>
      </c>
      <c r="BV180" s="26">
        <f t="shared" si="84"/>
        <v>17.32099920669453</v>
      </c>
      <c r="BW180">
        <v>15</v>
      </c>
      <c r="BX180" s="1">
        <f t="shared" si="106"/>
        <v>-2.3209992066945304</v>
      </c>
      <c r="BY180" s="29">
        <f t="shared" si="88"/>
        <v>-13.399915206955665</v>
      </c>
      <c r="BZ180" s="55">
        <f t="shared" si="89"/>
        <v>-13.477734392716526</v>
      </c>
    </row>
    <row r="181" spans="1:78" x14ac:dyDescent="0.3">
      <c r="A181" t="s">
        <v>86</v>
      </c>
      <c r="B181" s="1">
        <v>5697</v>
      </c>
      <c r="C181" s="1">
        <v>6174</v>
      </c>
      <c r="D181" s="1">
        <v>4619</v>
      </c>
      <c r="E181" s="1">
        <v>4895</v>
      </c>
      <c r="F181" s="1">
        <v>6165</v>
      </c>
      <c r="G181" s="1">
        <v>6857</v>
      </c>
      <c r="H181" s="1">
        <v>9040</v>
      </c>
      <c r="I181" s="1">
        <v>9970</v>
      </c>
      <c r="J181" s="1">
        <v>8979</v>
      </c>
      <c r="K181" s="1">
        <v>7768</v>
      </c>
      <c r="L181" s="1">
        <v>7637</v>
      </c>
      <c r="M181" s="1">
        <v>8071</v>
      </c>
      <c r="N181" s="1">
        <v>7817</v>
      </c>
      <c r="O181" s="1">
        <v>6658</v>
      </c>
      <c r="P181" s="1">
        <v>4980</v>
      </c>
      <c r="Q181" s="1">
        <v>7926</v>
      </c>
      <c r="R181" s="1">
        <v>113253</v>
      </c>
      <c r="S181" s="7">
        <v>-4.6667845147604692E-2</v>
      </c>
      <c r="T181" s="11">
        <v>0.14544138319991246</v>
      </c>
      <c r="U181" s="6">
        <v>0.14369088347756087</v>
      </c>
      <c r="V181" s="6">
        <v>0.16839226411408478</v>
      </c>
      <c r="W181" s="6">
        <v>0.17773088784288266</v>
      </c>
      <c r="X181" s="6">
        <v>0.16401882906737275</v>
      </c>
      <c r="Y181" s="6">
        <v>0.19041547125703964</v>
      </c>
      <c r="Z181" s="6">
        <v>0.18646434555948613</v>
      </c>
      <c r="AA181" s="6">
        <v>0.18086085267355076</v>
      </c>
      <c r="AB181" s="6">
        <v>0.17865102639296188</v>
      </c>
      <c r="AC181" s="6">
        <v>0.16042210101968224</v>
      </c>
      <c r="AD181" s="6">
        <v>0.13481399222654081</v>
      </c>
      <c r="AE181" s="6">
        <v>0.11892740940199709</v>
      </c>
      <c r="AF181" s="6">
        <v>0.11046290424857325</v>
      </c>
      <c r="AG181" s="6">
        <v>0.10238743791059125</v>
      </c>
      <c r="AH181" s="6">
        <v>8.5546364823683066E-2</v>
      </c>
      <c r="AI181" s="6">
        <v>8.0996884735202487E-2</v>
      </c>
      <c r="AJ181" s="6">
        <v>6.6741237882177479E-2</v>
      </c>
      <c r="AK181" s="1">
        <f t="shared" si="86"/>
        <v>16471.672971539687</v>
      </c>
      <c r="AL181" s="37"/>
      <c r="AM181" s="37"/>
      <c r="AN181" s="1">
        <v>818.60696317166423</v>
      </c>
      <c r="AO181" s="1">
        <v>1039.6538386403595</v>
      </c>
      <c r="AP181" s="1">
        <v>820.93897094627494</v>
      </c>
      <c r="AQ181" s="1">
        <v>802.87216828478961</v>
      </c>
      <c r="AR181" s="1">
        <v>1173.9113802996494</v>
      </c>
      <c r="AS181" s="1">
        <v>1278.5860175013963</v>
      </c>
      <c r="AT181" s="1">
        <v>1634.9821081688988</v>
      </c>
      <c r="AU181" s="1">
        <v>1781.15073313783</v>
      </c>
      <c r="AV181" s="1">
        <v>1440.4300450557269</v>
      </c>
      <c r="AW181" s="1">
        <v>1047.2350916157691</v>
      </c>
      <c r="AX181" s="1">
        <v>908.24862560305178</v>
      </c>
      <c r="AY181" s="1">
        <v>891.54610019023471</v>
      </c>
      <c r="AZ181" s="1">
        <v>800.36260214709182</v>
      </c>
      <c r="BA181" s="1">
        <v>569.56769699608185</v>
      </c>
      <c r="BB181" s="1">
        <v>403.36448598130841</v>
      </c>
      <c r="BC181" s="1">
        <v>528.99105145413864</v>
      </c>
      <c r="BD181" s="1">
        <f t="shared" si="87"/>
        <v>15940.447879194267</v>
      </c>
      <c r="BE181" s="1"/>
      <c r="BF181" s="25">
        <f t="shared" si="90"/>
        <v>3.4071180657575861E-2</v>
      </c>
      <c r="BG181" s="25">
        <f t="shared" si="91"/>
        <v>1.2941834949614098E-2</v>
      </c>
      <c r="BH181" s="25">
        <f t="shared" si="92"/>
        <v>1.0827869274082368E-2</v>
      </c>
      <c r="BI181" s="25">
        <f t="shared" si="93"/>
        <v>3.1030116653351321E-2</v>
      </c>
      <c r="BJ181" s="25">
        <f t="shared" si="94"/>
        <v>7.8364984115516928E-2</v>
      </c>
      <c r="BK181" s="25">
        <f t="shared" si="95"/>
        <v>0.11755364596564961</v>
      </c>
      <c r="BL181" s="25">
        <f t="shared" si="96"/>
        <v>0.27940395020189057</v>
      </c>
      <c r="BM181" s="25">
        <f t="shared" si="97"/>
        <v>0.46974337261424037</v>
      </c>
      <c r="BN181" s="25">
        <f t="shared" si="98"/>
        <v>0.57313320543725144</v>
      </c>
      <c r="BO181" s="25">
        <f t="shared" si="99"/>
        <v>0.6196560661542232</v>
      </c>
      <c r="BP181" s="25">
        <f t="shared" si="100"/>
        <v>0.9483388062023046</v>
      </c>
      <c r="BQ181" s="25">
        <f t="shared" si="101"/>
        <v>1.413299443040358</v>
      </c>
      <c r="BR181" s="25">
        <f t="shared" si="102"/>
        <v>1.9439977560873956</v>
      </c>
      <c r="BS181" s="25">
        <f t="shared" si="103"/>
        <v>2.0801962294234464</v>
      </c>
      <c r="BT181" s="25">
        <f t="shared" si="104"/>
        <v>2.2185117721348671</v>
      </c>
      <c r="BU181" s="25">
        <f t="shared" si="105"/>
        <v>8.3523479214748146</v>
      </c>
      <c r="BV181" s="26">
        <f t="shared" si="84"/>
        <v>19.18341815438658</v>
      </c>
      <c r="BW181">
        <v>17</v>
      </c>
      <c r="BX181" s="1">
        <f t="shared" si="106"/>
        <v>-2.1834181543865796</v>
      </c>
      <c r="BY181" s="29">
        <f t="shared" si="88"/>
        <v>-11.381799306122657</v>
      </c>
      <c r="BZ181" s="55">
        <f t="shared" si="89"/>
        <v>-13.697345086748866</v>
      </c>
    </row>
    <row r="182" spans="1:78" x14ac:dyDescent="0.3">
      <c r="A182" t="s">
        <v>87</v>
      </c>
      <c r="B182" s="1">
        <v>3383</v>
      </c>
      <c r="C182" s="1">
        <v>3804</v>
      </c>
      <c r="D182" s="1">
        <v>3409</v>
      </c>
      <c r="E182" s="1">
        <v>3609</v>
      </c>
      <c r="F182" s="1">
        <v>4100</v>
      </c>
      <c r="G182" s="1">
        <v>4306</v>
      </c>
      <c r="H182" s="1">
        <v>5041</v>
      </c>
      <c r="I182" s="1">
        <v>5929</v>
      </c>
      <c r="J182" s="1">
        <v>6176</v>
      </c>
      <c r="K182" s="1">
        <v>5829</v>
      </c>
      <c r="L182" s="1">
        <v>5311</v>
      </c>
      <c r="M182" s="1">
        <v>5348</v>
      </c>
      <c r="N182" s="1">
        <v>4860</v>
      </c>
      <c r="O182" s="1">
        <v>4227</v>
      </c>
      <c r="P182" s="1">
        <v>3478</v>
      </c>
      <c r="Q182" s="1">
        <v>5637</v>
      </c>
      <c r="R182" s="1">
        <v>74447</v>
      </c>
      <c r="S182" s="7">
        <v>4.034376746785906E-2</v>
      </c>
      <c r="T182" s="11">
        <v>0.10318613750698714</v>
      </c>
      <c r="U182" s="6">
        <v>8.77989706327581E-2</v>
      </c>
      <c r="V182" s="6">
        <v>9.967173977917039E-2</v>
      </c>
      <c r="W182" s="6">
        <v>0.11535246586792978</v>
      </c>
      <c r="X182" s="6">
        <v>0.12775093934514226</v>
      </c>
      <c r="Y182" s="6">
        <v>0.13437299722281565</v>
      </c>
      <c r="Z182" s="6">
        <v>0.12391228680821441</v>
      </c>
      <c r="AA182" s="6">
        <v>0.11340717473962639</v>
      </c>
      <c r="AB182" s="6">
        <v>0.12372028457400659</v>
      </c>
      <c r="AC182" s="6">
        <v>0.12014334213504338</v>
      </c>
      <c r="AD182" s="6">
        <v>0.11274329783327212</v>
      </c>
      <c r="AE182" s="6">
        <v>9.946923530568115E-2</v>
      </c>
      <c r="AF182" s="6">
        <v>8.9921807124239791E-2</v>
      </c>
      <c r="AG182" s="6">
        <v>7.367632367632368E-2</v>
      </c>
      <c r="AH182" s="6">
        <v>6.5913945682026243E-2</v>
      </c>
      <c r="AI182" s="6">
        <v>5.7383320581484314E-2</v>
      </c>
      <c r="AJ182" s="6">
        <v>5.9386209645277001E-2</v>
      </c>
      <c r="AK182" s="1">
        <f t="shared" si="86"/>
        <v>7681.8983789826716</v>
      </c>
      <c r="AL182" s="37"/>
      <c r="AM182" s="37"/>
      <c r="AN182" s="1">
        <v>297.02391765062066</v>
      </c>
      <c r="AO182" s="1">
        <v>379.15129811996417</v>
      </c>
      <c r="AP182" s="1">
        <v>393.23655614377265</v>
      </c>
      <c r="AQ182" s="1">
        <v>461.05314009661839</v>
      </c>
      <c r="AR182" s="1">
        <v>550.92928861354414</v>
      </c>
      <c r="AS182" s="1">
        <v>533.56630699617119</v>
      </c>
      <c r="AT182" s="1">
        <v>571.68556786245665</v>
      </c>
      <c r="AU182" s="1">
        <v>733.53756723928507</v>
      </c>
      <c r="AV182" s="1">
        <v>742.00528102602789</v>
      </c>
      <c r="AW182" s="1">
        <v>657.18068307014323</v>
      </c>
      <c r="AX182" s="1">
        <v>528.28110870847263</v>
      </c>
      <c r="AY182" s="1">
        <v>480.90182450043443</v>
      </c>
      <c r="AZ182" s="1">
        <v>358.06693306693307</v>
      </c>
      <c r="BA182" s="1">
        <v>278.6182483979249</v>
      </c>
      <c r="BB182" s="1">
        <v>199.57918898240246</v>
      </c>
      <c r="BC182" s="1">
        <v>334.76006377042643</v>
      </c>
      <c r="BD182" s="1">
        <f t="shared" si="87"/>
        <v>7499.5769742451976</v>
      </c>
      <c r="BE182" s="1"/>
      <c r="BF182" s="25">
        <f t="shared" si="90"/>
        <v>1.2362410794413251E-2</v>
      </c>
      <c r="BG182" s="25">
        <f t="shared" si="91"/>
        <v>4.7197570372246971E-3</v>
      </c>
      <c r="BH182" s="25">
        <f t="shared" si="92"/>
        <v>5.1866389273823076E-3</v>
      </c>
      <c r="BI182" s="25">
        <f t="shared" si="93"/>
        <v>1.7819191255758263E-2</v>
      </c>
      <c r="BJ182" s="25">
        <f t="shared" si="94"/>
        <v>3.6777533360272105E-2</v>
      </c>
      <c r="BK182" s="25">
        <f t="shared" si="95"/>
        <v>4.9056273018219937E-2</v>
      </c>
      <c r="BL182" s="25">
        <f t="shared" si="96"/>
        <v>9.7695996265716109E-2</v>
      </c>
      <c r="BM182" s="25">
        <f t="shared" si="97"/>
        <v>0.19345606430916415</v>
      </c>
      <c r="BN182" s="25">
        <f t="shared" si="98"/>
        <v>0.29523673615775159</v>
      </c>
      <c r="BO182" s="25">
        <f t="shared" si="99"/>
        <v>0.3888582421311772</v>
      </c>
      <c r="BP182" s="25">
        <f t="shared" si="100"/>
        <v>0.55159948702281802</v>
      </c>
      <c r="BQ182" s="25">
        <f t="shared" si="101"/>
        <v>0.76233666501208752</v>
      </c>
      <c r="BR182" s="25">
        <f t="shared" si="102"/>
        <v>0.86970744578004</v>
      </c>
      <c r="BS182" s="25">
        <f t="shared" si="103"/>
        <v>1.0175798817641084</v>
      </c>
      <c r="BT182" s="25">
        <f t="shared" si="104"/>
        <v>1.0976890520081799</v>
      </c>
      <c r="BU182" s="25">
        <f t="shared" si="105"/>
        <v>5.2855951251721729</v>
      </c>
      <c r="BV182" s="26">
        <f t="shared" si="84"/>
        <v>10.685676500016488</v>
      </c>
      <c r="BW182">
        <v>17</v>
      </c>
      <c r="BX182" s="1">
        <f t="shared" si="106"/>
        <v>6.3143234999835123</v>
      </c>
      <c r="BY182" s="29">
        <f t="shared" si="88"/>
        <v>59.091471653421003</v>
      </c>
      <c r="BZ182" s="55">
        <f t="shared" si="89"/>
        <v>84.195728928017616</v>
      </c>
    </row>
    <row r="183" spans="1:78" x14ac:dyDescent="0.3">
      <c r="A183" t="s">
        <v>88</v>
      </c>
      <c r="B183" s="1">
        <v>5024</v>
      </c>
      <c r="C183" s="1">
        <v>5333</v>
      </c>
      <c r="D183" s="1">
        <v>4939</v>
      </c>
      <c r="E183" s="1">
        <v>5344</v>
      </c>
      <c r="F183" s="1">
        <v>6296</v>
      </c>
      <c r="G183" s="1">
        <v>6276</v>
      </c>
      <c r="H183" s="1">
        <v>7015</v>
      </c>
      <c r="I183" s="1">
        <v>7398</v>
      </c>
      <c r="J183" s="1">
        <v>6832</v>
      </c>
      <c r="K183" s="1">
        <v>6086</v>
      </c>
      <c r="L183" s="1">
        <v>5870</v>
      </c>
      <c r="M183" s="1">
        <v>5357</v>
      </c>
      <c r="N183" s="1">
        <v>4644</v>
      </c>
      <c r="O183" s="1">
        <v>3587</v>
      </c>
      <c r="P183" s="1">
        <v>2770</v>
      </c>
      <c r="Q183" s="1">
        <v>3632</v>
      </c>
      <c r="R183" s="1">
        <v>86403</v>
      </c>
      <c r="S183" s="7">
        <v>1.8386902867649768E-2</v>
      </c>
      <c r="T183" s="11">
        <v>0.32009712056386502</v>
      </c>
      <c r="U183" s="6">
        <v>0.30352355419379551</v>
      </c>
      <c r="V183" s="6">
        <v>0.36143481427530955</v>
      </c>
      <c r="W183" s="6">
        <v>0.38773523685918238</v>
      </c>
      <c r="X183" s="6">
        <v>0.38773833004602237</v>
      </c>
      <c r="Y183" s="6">
        <v>0.35103861703610761</v>
      </c>
      <c r="Z183" s="6">
        <v>0.33921992122983102</v>
      </c>
      <c r="AA183" s="6">
        <v>0.3310260586319218</v>
      </c>
      <c r="AB183" s="6">
        <v>0.33772527638951994</v>
      </c>
      <c r="AC183" s="6">
        <v>0.33640049906425451</v>
      </c>
      <c r="AD183" s="6">
        <v>0.30968392737054473</v>
      </c>
      <c r="AE183" s="6">
        <v>0.29284903518728717</v>
      </c>
      <c r="AF183" s="6">
        <v>0.25745830396993186</v>
      </c>
      <c r="AG183" s="6">
        <v>0.23798627002288331</v>
      </c>
      <c r="AH183" s="6">
        <v>0.21014492753623187</v>
      </c>
      <c r="AI183" s="6">
        <v>0.21379980563654033</v>
      </c>
      <c r="AJ183" s="6">
        <v>0.18514531754574812</v>
      </c>
      <c r="AK183" s="1">
        <f t="shared" si="86"/>
        <v>27657.351508079628</v>
      </c>
      <c r="AL183" s="37"/>
      <c r="AM183" s="37"/>
      <c r="AN183" s="1">
        <v>1524.9023362696287</v>
      </c>
      <c r="AO183" s="1">
        <v>1927.5318645302259</v>
      </c>
      <c r="AP183" s="1">
        <v>1915.0243348475017</v>
      </c>
      <c r="AQ183" s="1">
        <v>2072.0736357659434</v>
      </c>
      <c r="AR183" s="1">
        <v>2210.1391328593336</v>
      </c>
      <c r="AS183" s="1">
        <v>2128.9442256384195</v>
      </c>
      <c r="AT183" s="1">
        <v>2322.1478013029314</v>
      </c>
      <c r="AU183" s="1">
        <v>2498.4915947296686</v>
      </c>
      <c r="AV183" s="1">
        <v>2298.288209606987</v>
      </c>
      <c r="AW183" s="1">
        <v>1884.7363819771351</v>
      </c>
      <c r="AX183" s="1">
        <v>1719.0238365493756</v>
      </c>
      <c r="AY183" s="1">
        <v>1379.204134366925</v>
      </c>
      <c r="AZ183" s="1">
        <v>1105.20823798627</v>
      </c>
      <c r="BA183" s="1">
        <v>753.78985507246375</v>
      </c>
      <c r="BB183" s="1">
        <v>592.22546161321668</v>
      </c>
      <c r="BC183" s="1">
        <v>672.44779332615713</v>
      </c>
      <c r="BD183" s="1">
        <f t="shared" si="87"/>
        <v>27004.178836442185</v>
      </c>
      <c r="BE183" s="1"/>
      <c r="BF183" s="25">
        <f t="shared" si="90"/>
        <v>6.3467848823204873E-2</v>
      </c>
      <c r="BG183" s="25">
        <f t="shared" si="91"/>
        <v>2.3994331885982139E-2</v>
      </c>
      <c r="BH183" s="25">
        <f t="shared" si="92"/>
        <v>2.5258434412626148E-2</v>
      </c>
      <c r="BI183" s="25">
        <f t="shared" si="93"/>
        <v>8.0083342245516873E-2</v>
      </c>
      <c r="BJ183" s="25">
        <f t="shared" si="94"/>
        <v>0.14753883550851521</v>
      </c>
      <c r="BK183" s="25">
        <f t="shared" si="95"/>
        <v>0.19573587725476557</v>
      </c>
      <c r="BL183" s="25">
        <f t="shared" si="96"/>
        <v>0.39683447628874552</v>
      </c>
      <c r="BM183" s="25">
        <f t="shared" si="97"/>
        <v>0.65892787528938812</v>
      </c>
      <c r="BN183" s="25">
        <f t="shared" si="98"/>
        <v>0.91446668521811736</v>
      </c>
      <c r="BO183" s="25">
        <f t="shared" si="99"/>
        <v>1.1152112276831472</v>
      </c>
      <c r="BP183" s="25">
        <f t="shared" si="100"/>
        <v>1.7949017119669426</v>
      </c>
      <c r="BQ183" s="25">
        <f t="shared" si="101"/>
        <v>2.1863462074746502</v>
      </c>
      <c r="BR183" s="25">
        <f t="shared" si="102"/>
        <v>2.6844361904102993</v>
      </c>
      <c r="BS183" s="25">
        <f t="shared" si="103"/>
        <v>2.7530192153965709</v>
      </c>
      <c r="BT183" s="25">
        <f t="shared" si="104"/>
        <v>3.2572504620741705</v>
      </c>
      <c r="BU183" s="25">
        <f t="shared" si="105"/>
        <v>10.617415764309925</v>
      </c>
      <c r="BV183" s="26">
        <f t="shared" si="84"/>
        <v>26.914888486242567</v>
      </c>
      <c r="BW183">
        <v>29</v>
      </c>
      <c r="BX183" s="1">
        <f t="shared" si="106"/>
        <v>2.0851115137574325</v>
      </c>
      <c r="BY183" s="29">
        <f t="shared" si="88"/>
        <v>7.7470561129139677</v>
      </c>
      <c r="BZ183" s="55">
        <f t="shared" si="89"/>
        <v>7.721440175561165</v>
      </c>
    </row>
    <row r="184" spans="1:78" x14ac:dyDescent="0.3">
      <c r="A184" t="s">
        <v>89</v>
      </c>
      <c r="B184" s="1">
        <v>7670</v>
      </c>
      <c r="C184" s="1">
        <v>7978</v>
      </c>
      <c r="D184" s="1">
        <v>7754</v>
      </c>
      <c r="E184" s="1">
        <v>8220</v>
      </c>
      <c r="F184" s="1">
        <v>9578</v>
      </c>
      <c r="G184" s="1">
        <v>10016</v>
      </c>
      <c r="H184" s="1">
        <v>11705</v>
      </c>
      <c r="I184" s="1">
        <v>12273</v>
      </c>
      <c r="J184" s="1">
        <v>11189</v>
      </c>
      <c r="K184" s="1">
        <v>9909</v>
      </c>
      <c r="L184" s="1">
        <v>9461</v>
      </c>
      <c r="M184" s="1">
        <v>9722</v>
      </c>
      <c r="N184" s="1">
        <v>8225</v>
      </c>
      <c r="O184" s="1">
        <v>6650</v>
      </c>
      <c r="P184" s="1">
        <v>5042</v>
      </c>
      <c r="Q184" s="1">
        <v>7556</v>
      </c>
      <c r="R184" s="1">
        <v>142948</v>
      </c>
      <c r="S184" s="7">
        <v>4.2220770370995364E-3</v>
      </c>
      <c r="T184" s="11">
        <v>0.24360892748003118</v>
      </c>
      <c r="U184" s="6">
        <v>0.21429450116865542</v>
      </c>
      <c r="V184" s="6">
        <v>0.25778360968626984</v>
      </c>
      <c r="W184" s="6">
        <v>0.2709587274290628</v>
      </c>
      <c r="X184" s="6">
        <v>0.27466110531803961</v>
      </c>
      <c r="Y184" s="6">
        <v>0.2692665595127316</v>
      </c>
      <c r="Z184" s="6">
        <v>0.26660988074957409</v>
      </c>
      <c r="AA184" s="6">
        <v>0.25159022430532307</v>
      </c>
      <c r="AB184" s="6">
        <v>0.26088997371385653</v>
      </c>
      <c r="AC184" s="6">
        <v>0.24677860210855135</v>
      </c>
      <c r="AD184" s="6">
        <v>0.24035301849591587</v>
      </c>
      <c r="AE184" s="6">
        <v>0.24524427150886294</v>
      </c>
      <c r="AF184" s="6">
        <v>0.22100656455142231</v>
      </c>
      <c r="AG184" s="6">
        <v>0.209943865276664</v>
      </c>
      <c r="AH184" s="6">
        <v>0.20028937577511369</v>
      </c>
      <c r="AI184" s="6">
        <v>0.18523676880222842</v>
      </c>
      <c r="AJ184" s="6">
        <v>0.16769694087811063</v>
      </c>
      <c r="AK184" s="1">
        <f t="shared" si="86"/>
        <v>34823.408965415496</v>
      </c>
      <c r="AL184" s="37"/>
      <c r="AM184" s="37"/>
      <c r="AN184" s="1">
        <v>1643.6388239635871</v>
      </c>
      <c r="AO184" s="1">
        <v>2056.5976380770608</v>
      </c>
      <c r="AP184" s="1">
        <v>2101.0139724849528</v>
      </c>
      <c r="AQ184" s="1">
        <v>2257.7142857142858</v>
      </c>
      <c r="AR184" s="1">
        <v>2579.0351070129432</v>
      </c>
      <c r="AS184" s="1">
        <v>2670.364565587734</v>
      </c>
      <c r="AT184" s="1">
        <v>2944.8635754938064</v>
      </c>
      <c r="AU184" s="1">
        <v>3201.9026473901613</v>
      </c>
      <c r="AV184" s="1">
        <v>2761.2057789925811</v>
      </c>
      <c r="AW184" s="1">
        <v>2381.6580602760305</v>
      </c>
      <c r="AX184" s="1">
        <v>2320.2560527453525</v>
      </c>
      <c r="AY184" s="1">
        <v>2148.6258205689278</v>
      </c>
      <c r="AZ184" s="1">
        <v>1726.7882919005615</v>
      </c>
      <c r="BA184" s="1">
        <v>1331.9243489045061</v>
      </c>
      <c r="BB184" s="1">
        <v>933.96378830083563</v>
      </c>
      <c r="BC184" s="1">
        <v>1267.118085275004</v>
      </c>
      <c r="BD184" s="1">
        <f t="shared" si="87"/>
        <v>34326.670842688327</v>
      </c>
      <c r="BE184" s="1"/>
      <c r="BF184" s="25">
        <f t="shared" si="90"/>
        <v>6.8409771510000453E-2</v>
      </c>
      <c r="BG184" s="25">
        <f t="shared" si="91"/>
        <v>2.5600970438937283E-2</v>
      </c>
      <c r="BH184" s="25">
        <f t="shared" si="92"/>
        <v>2.7711566197015595E-2</v>
      </c>
      <c r="BI184" s="25">
        <f t="shared" si="93"/>
        <v>8.7258146966681036E-2</v>
      </c>
      <c r="BJ184" s="25">
        <f t="shared" si="94"/>
        <v>0.17216465278907236</v>
      </c>
      <c r="BK184" s="25">
        <f t="shared" si="95"/>
        <v>0.24551425281167943</v>
      </c>
      <c r="BL184" s="25">
        <f t="shared" si="96"/>
        <v>0.50325108249663764</v>
      </c>
      <c r="BM184" s="25">
        <f t="shared" si="97"/>
        <v>0.84443866562478642</v>
      </c>
      <c r="BN184" s="25">
        <f t="shared" si="98"/>
        <v>1.0986571159203056</v>
      </c>
      <c r="BO184" s="25">
        <f t="shared" si="99"/>
        <v>1.4092431359210198</v>
      </c>
      <c r="BP184" s="25">
        <f t="shared" si="100"/>
        <v>2.4226723752906341</v>
      </c>
      <c r="BQ184" s="25">
        <f t="shared" si="101"/>
        <v>3.4060512124546878</v>
      </c>
      <c r="BR184" s="25">
        <f t="shared" si="102"/>
        <v>4.1941896781375938</v>
      </c>
      <c r="BS184" s="25">
        <f t="shared" si="103"/>
        <v>4.8645034173830473</v>
      </c>
      <c r="BT184" s="25">
        <f t="shared" si="104"/>
        <v>5.1368172734698714</v>
      </c>
      <c r="BU184" s="25">
        <f t="shared" si="105"/>
        <v>20.006786649258402</v>
      </c>
      <c r="BV184" s="26">
        <f t="shared" si="84"/>
        <v>44.513269966670372</v>
      </c>
      <c r="BW184">
        <v>58</v>
      </c>
      <c r="BX184" s="1">
        <f t="shared" si="106"/>
        <v>13.486730033329628</v>
      </c>
      <c r="BY184" s="29">
        <f t="shared" si="88"/>
        <v>30.298223526215697</v>
      </c>
      <c r="BZ184" s="55">
        <f t="shared" si="89"/>
        <v>39.289362184688343</v>
      </c>
    </row>
    <row r="185" spans="1:78" x14ac:dyDescent="0.3">
      <c r="A185" t="s">
        <v>90</v>
      </c>
      <c r="B185" s="1">
        <v>10375</v>
      </c>
      <c r="C185" s="1">
        <v>10908</v>
      </c>
      <c r="D185" s="1">
        <v>9055</v>
      </c>
      <c r="E185" s="1">
        <v>10258</v>
      </c>
      <c r="F185" s="1">
        <v>12762</v>
      </c>
      <c r="G185" s="1">
        <v>11995</v>
      </c>
      <c r="H185" s="1">
        <v>13008</v>
      </c>
      <c r="I185" s="1">
        <v>13193</v>
      </c>
      <c r="J185" s="1">
        <v>11675</v>
      </c>
      <c r="K185" s="1">
        <v>10615</v>
      </c>
      <c r="L185" s="1">
        <v>9840</v>
      </c>
      <c r="M185" s="1">
        <v>8887</v>
      </c>
      <c r="N185" s="1">
        <v>7675</v>
      </c>
      <c r="O185" s="1">
        <v>5810</v>
      </c>
      <c r="P185" s="1">
        <v>4232</v>
      </c>
      <c r="Q185" s="1">
        <v>5099</v>
      </c>
      <c r="R185" s="1">
        <v>155387</v>
      </c>
      <c r="S185" s="7">
        <v>1.5921103519402902E-3</v>
      </c>
      <c r="T185" s="11">
        <v>0.37455846332344978</v>
      </c>
      <c r="U185" s="6">
        <v>0.3235705717712915</v>
      </c>
      <c r="V185" s="6">
        <v>0.37554387237128356</v>
      </c>
      <c r="W185" s="6">
        <v>0.39801526717557251</v>
      </c>
      <c r="X185" s="6">
        <v>0.40459751441800018</v>
      </c>
      <c r="Y185" s="6">
        <v>0.39035369774919615</v>
      </c>
      <c r="Z185" s="6">
        <v>0.38068608061106185</v>
      </c>
      <c r="AA185" s="6">
        <v>0.38743256591444419</v>
      </c>
      <c r="AB185" s="6">
        <v>0.39029045643153526</v>
      </c>
      <c r="AC185" s="6">
        <v>0.38774061917856828</v>
      </c>
      <c r="AD185" s="6">
        <v>0.371210658428268</v>
      </c>
      <c r="AE185" s="6">
        <v>0.37163707657117961</v>
      </c>
      <c r="AF185" s="6">
        <v>0.36038514442916092</v>
      </c>
      <c r="AG185" s="6">
        <v>0.32943054816391698</v>
      </c>
      <c r="AH185" s="6">
        <v>0.33325092707045734</v>
      </c>
      <c r="AI185" s="6">
        <v>0.32651777288455491</v>
      </c>
      <c r="AJ185" s="6">
        <v>0.30816799793867561</v>
      </c>
      <c r="AK185" s="1">
        <f t="shared" si="86"/>
        <v>58201.515940440891</v>
      </c>
      <c r="AL185" s="37"/>
      <c r="AM185" s="37"/>
      <c r="AN185" s="1">
        <v>3357.0446821271494</v>
      </c>
      <c r="AO185" s="1">
        <v>4096.4325598259611</v>
      </c>
      <c r="AP185" s="1">
        <v>3604.0282442748089</v>
      </c>
      <c r="AQ185" s="1">
        <v>4150.3613028998461</v>
      </c>
      <c r="AR185" s="1">
        <v>4981.6938906752412</v>
      </c>
      <c r="AS185" s="1">
        <v>4566.3295369296866</v>
      </c>
      <c r="AT185" s="1">
        <v>5039.7228174150905</v>
      </c>
      <c r="AU185" s="1">
        <v>5149.1019917012445</v>
      </c>
      <c r="AV185" s="1">
        <v>4526.8717289097849</v>
      </c>
      <c r="AW185" s="1">
        <v>3940.4011392160651</v>
      </c>
      <c r="AX185" s="1">
        <v>3656.9088334604075</v>
      </c>
      <c r="AY185" s="1">
        <v>3202.7427785419532</v>
      </c>
      <c r="AZ185" s="1">
        <v>2528.3794571580629</v>
      </c>
      <c r="BA185" s="1">
        <v>1936.1878862793571</v>
      </c>
      <c r="BB185" s="1">
        <v>1381.8232148474365</v>
      </c>
      <c r="BC185" s="1">
        <v>1571.3486214893069</v>
      </c>
      <c r="BD185" s="1">
        <f t="shared" si="87"/>
        <v>57689.378685751413</v>
      </c>
      <c r="BE185" s="1"/>
      <c r="BF185" s="25">
        <f t="shared" si="90"/>
        <v>0.13972331165759086</v>
      </c>
      <c r="BG185" s="25">
        <f t="shared" si="91"/>
        <v>5.099327497393296E-2</v>
      </c>
      <c r="BH185" s="25">
        <f t="shared" si="92"/>
        <v>4.7535746346803763E-2</v>
      </c>
      <c r="BI185" s="25">
        <f t="shared" si="93"/>
        <v>0.16040684989450923</v>
      </c>
      <c r="BJ185" s="25">
        <f t="shared" si="94"/>
        <v>0.33255522449359254</v>
      </c>
      <c r="BK185" s="25">
        <f t="shared" si="95"/>
        <v>0.41982993588159973</v>
      </c>
      <c r="BL185" s="25">
        <f t="shared" si="96"/>
        <v>0.86124395861762826</v>
      </c>
      <c r="BM185" s="25">
        <f t="shared" si="97"/>
        <v>1.3579740841222085</v>
      </c>
      <c r="BN185" s="25">
        <f t="shared" si="98"/>
        <v>1.8011985472664604</v>
      </c>
      <c r="BO185" s="25">
        <f t="shared" si="99"/>
        <v>2.331561927731987</v>
      </c>
      <c r="BP185" s="25">
        <f t="shared" si="100"/>
        <v>3.8183251367012607</v>
      </c>
      <c r="BQ185" s="25">
        <f t="shared" si="101"/>
        <v>5.0770617292241393</v>
      </c>
      <c r="BR185" s="25">
        <f t="shared" si="102"/>
        <v>6.1411714866075489</v>
      </c>
      <c r="BS185" s="25">
        <f t="shared" si="103"/>
        <v>7.0714170795423072</v>
      </c>
      <c r="BT185" s="25">
        <f t="shared" si="104"/>
        <v>7.600052001827307</v>
      </c>
      <c r="BU185" s="25">
        <f t="shared" si="105"/>
        <v>24.810344818746643</v>
      </c>
      <c r="BV185" s="26">
        <f t="shared" si="84"/>
        <v>62.021395113635521</v>
      </c>
      <c r="BW185">
        <v>99</v>
      </c>
      <c r="BX185" s="1">
        <f t="shared" si="106"/>
        <v>36.978604886364479</v>
      </c>
      <c r="BY185" s="29">
        <f t="shared" si="88"/>
        <v>59.622336483422096</v>
      </c>
      <c r="BZ185" s="55">
        <f t="shared" si="89"/>
        <v>64.099502766005273</v>
      </c>
    </row>
    <row r="186" spans="1:78" x14ac:dyDescent="0.3">
      <c r="A186" t="s">
        <v>91</v>
      </c>
      <c r="B186" s="1">
        <v>6843</v>
      </c>
      <c r="C186" s="1">
        <v>7196</v>
      </c>
      <c r="D186" s="1">
        <v>5014</v>
      </c>
      <c r="E186" s="1">
        <v>5659</v>
      </c>
      <c r="F186" s="1">
        <v>7236</v>
      </c>
      <c r="G186" s="1">
        <v>6886</v>
      </c>
      <c r="H186" s="1">
        <v>7518</v>
      </c>
      <c r="I186" s="1">
        <v>7015</v>
      </c>
      <c r="J186" s="1">
        <v>6196</v>
      </c>
      <c r="K186" s="1">
        <v>5756</v>
      </c>
      <c r="L186" s="1">
        <v>5659</v>
      </c>
      <c r="M186" s="1">
        <v>5091</v>
      </c>
      <c r="N186" s="1">
        <v>4330</v>
      </c>
      <c r="O186" s="1">
        <v>3167</v>
      </c>
      <c r="P186" s="1">
        <v>2313</v>
      </c>
      <c r="Q186" s="1">
        <v>3294</v>
      </c>
      <c r="R186" s="1">
        <v>89173</v>
      </c>
      <c r="S186" s="7">
        <v>-3.1580890737502809E-2</v>
      </c>
      <c r="T186" s="11">
        <v>0.44100302994103019</v>
      </c>
      <c r="U186" s="6">
        <v>0.38061749571183534</v>
      </c>
      <c r="V186" s="6">
        <v>0.42915811088295686</v>
      </c>
      <c r="W186" s="6">
        <v>0.47726976683600364</v>
      </c>
      <c r="X186" s="6">
        <v>0.47471451876019577</v>
      </c>
      <c r="Y186" s="6">
        <v>0.44379614193855682</v>
      </c>
      <c r="Z186" s="6">
        <v>0.44538745387453876</v>
      </c>
      <c r="AA186" s="6">
        <v>0.47041984732824427</v>
      </c>
      <c r="AB186" s="6">
        <v>0.46743849493487699</v>
      </c>
      <c r="AC186" s="6">
        <v>0.47617655656240865</v>
      </c>
      <c r="AD186" s="6">
        <v>0.44492131616595137</v>
      </c>
      <c r="AE186" s="6">
        <v>0.41883293946555172</v>
      </c>
      <c r="AF186" s="6">
        <v>0.41615493623051486</v>
      </c>
      <c r="AG186" s="6">
        <v>0.39583333333333331</v>
      </c>
      <c r="AH186" s="6">
        <v>0.39692076605332333</v>
      </c>
      <c r="AI186" s="6">
        <v>0.40083994400373307</v>
      </c>
      <c r="AJ186" s="6">
        <v>0.36360729133354652</v>
      </c>
      <c r="AK186" s="1">
        <f t="shared" si="86"/>
        <v>39325.563188931483</v>
      </c>
      <c r="AL186" s="37"/>
      <c r="AM186" s="37"/>
      <c r="AN186" s="1">
        <v>2604.5655231560891</v>
      </c>
      <c r="AO186" s="1">
        <v>3088.2217659137577</v>
      </c>
      <c r="AP186" s="1">
        <v>2393.0306109157223</v>
      </c>
      <c r="AQ186" s="1">
        <v>2686.4094616639477</v>
      </c>
      <c r="AR186" s="1">
        <v>3211.3088830673973</v>
      </c>
      <c r="AS186" s="1">
        <v>3066.9380073800739</v>
      </c>
      <c r="AT186" s="1">
        <v>3536.6164122137402</v>
      </c>
      <c r="AU186" s="1">
        <v>3279.081041968162</v>
      </c>
      <c r="AV186" s="1">
        <v>2950.3899444606841</v>
      </c>
      <c r="AW186" s="1">
        <v>2560.9670958512161</v>
      </c>
      <c r="AX186" s="1">
        <v>2370.175604435557</v>
      </c>
      <c r="AY186" s="1">
        <v>2118.6447803495512</v>
      </c>
      <c r="AZ186" s="1">
        <v>1713.9583333333333</v>
      </c>
      <c r="BA186" s="1">
        <v>1257.048066090875</v>
      </c>
      <c r="BB186" s="1">
        <v>927.14279048063463</v>
      </c>
      <c r="BC186" s="1">
        <v>1197.7224176527022</v>
      </c>
      <c r="BD186" s="1">
        <f t="shared" si="87"/>
        <v>38962.220738933443</v>
      </c>
      <c r="BE186" s="1"/>
      <c r="BF186" s="25">
        <f t="shared" si="90"/>
        <v>0.10840443151145727</v>
      </c>
      <c r="BG186" s="25">
        <f t="shared" si="91"/>
        <v>3.8442849818676281E-2</v>
      </c>
      <c r="BH186" s="25">
        <f t="shared" si="92"/>
        <v>3.1563153341356773E-2</v>
      </c>
      <c r="BI186" s="25">
        <f t="shared" si="93"/>
        <v>0.10382673888445246</v>
      </c>
      <c r="BJ186" s="25">
        <f t="shared" si="94"/>
        <v>0.21437237412875107</v>
      </c>
      <c r="BK186" s="25">
        <f t="shared" si="95"/>
        <v>0.28197535385432793</v>
      </c>
      <c r="BL186" s="25">
        <f t="shared" si="96"/>
        <v>0.60437639713870095</v>
      </c>
      <c r="BM186" s="25">
        <f t="shared" si="97"/>
        <v>0.86479294484861968</v>
      </c>
      <c r="BN186" s="25">
        <f t="shared" si="98"/>
        <v>1.1739316685060999</v>
      </c>
      <c r="BO186" s="25">
        <f t="shared" si="99"/>
        <v>1.5153415015124523</v>
      </c>
      <c r="BP186" s="25">
        <f t="shared" si="100"/>
        <v>2.4747953807337852</v>
      </c>
      <c r="BQ186" s="25">
        <f t="shared" si="101"/>
        <v>3.3585245759355282</v>
      </c>
      <c r="BR186" s="25">
        <f t="shared" si="102"/>
        <v>4.1630270393555264</v>
      </c>
      <c r="BS186" s="25">
        <f t="shared" si="103"/>
        <v>4.5910374852319995</v>
      </c>
      <c r="BT186" s="25">
        <f t="shared" si="104"/>
        <v>5.0993016654088192</v>
      </c>
      <c r="BU186" s="25">
        <f t="shared" si="105"/>
        <v>18.911084257637249</v>
      </c>
      <c r="BV186" s="26">
        <f t="shared" si="84"/>
        <v>43.534797817847803</v>
      </c>
      <c r="BW186">
        <v>69</v>
      </c>
      <c r="BX186" s="1">
        <f t="shared" si="106"/>
        <v>25.465202182152197</v>
      </c>
      <c r="BY186" s="29">
        <f t="shared" si="88"/>
        <v>58.493902483939692</v>
      </c>
      <c r="BZ186" s="55">
        <f t="shared" si="89"/>
        <v>65.35870312111291</v>
      </c>
    </row>
    <row r="187" spans="1:78" x14ac:dyDescent="0.3">
      <c r="A187" t="s">
        <v>92</v>
      </c>
      <c r="B187" s="1">
        <v>10991</v>
      </c>
      <c r="C187" s="1">
        <v>11068</v>
      </c>
      <c r="D187" s="1">
        <v>11023</v>
      </c>
      <c r="E187" s="1">
        <v>12914</v>
      </c>
      <c r="F187" s="1">
        <v>14850</v>
      </c>
      <c r="G187" s="1">
        <v>13348</v>
      </c>
      <c r="H187" s="1">
        <v>12844</v>
      </c>
      <c r="I187" s="1">
        <v>12788</v>
      </c>
      <c r="J187" s="1">
        <v>12222</v>
      </c>
      <c r="K187" s="1">
        <v>11357</v>
      </c>
      <c r="L187" s="1">
        <v>10175</v>
      </c>
      <c r="M187" s="1">
        <v>8251</v>
      </c>
      <c r="N187" s="1">
        <v>6305</v>
      </c>
      <c r="O187" s="1">
        <v>4699</v>
      </c>
      <c r="P187" s="1">
        <v>3349</v>
      </c>
      <c r="Q187" s="1">
        <v>3499</v>
      </c>
      <c r="R187" s="1">
        <v>159683</v>
      </c>
      <c r="S187" s="7">
        <v>0.10897133174065221</v>
      </c>
      <c r="T187" s="11">
        <v>0.47869326073670759</v>
      </c>
      <c r="U187" s="6">
        <v>0.44219287135878416</v>
      </c>
      <c r="V187" s="6">
        <v>0.49711257020805316</v>
      </c>
      <c r="W187" s="6">
        <v>0.53086855288224089</v>
      </c>
      <c r="X187" s="6">
        <v>0.51390072020444511</v>
      </c>
      <c r="Y187" s="6">
        <v>0.47964737447297817</v>
      </c>
      <c r="Z187" s="6">
        <v>0.48059429957550032</v>
      </c>
      <c r="AA187" s="6">
        <v>0.49396058486967576</v>
      </c>
      <c r="AB187" s="6">
        <v>0.5031066473742446</v>
      </c>
      <c r="AC187" s="6">
        <v>0.49092448039123482</v>
      </c>
      <c r="AD187" s="6">
        <v>0.47165945822900068</v>
      </c>
      <c r="AE187" s="6">
        <v>0.4307581227436823</v>
      </c>
      <c r="AF187" s="6">
        <v>0.43531371460299834</v>
      </c>
      <c r="AG187" s="6">
        <v>0.39693356047700168</v>
      </c>
      <c r="AH187" s="6">
        <v>0.38172976728030567</v>
      </c>
      <c r="AI187" s="6">
        <v>0.37280934678704197</v>
      </c>
      <c r="AJ187" s="6">
        <v>0.36628769154720714</v>
      </c>
      <c r="AK187" s="1">
        <f t="shared" si="86"/>
        <v>76439.175954219681</v>
      </c>
      <c r="AL187" s="37"/>
      <c r="AM187" s="37"/>
      <c r="AN187" s="1">
        <v>4860.1418491043969</v>
      </c>
      <c r="AO187" s="1">
        <v>5502.0419270627326</v>
      </c>
      <c r="AP187" s="1">
        <v>5851.7640584209412</v>
      </c>
      <c r="AQ187" s="1">
        <v>6636.5139007202042</v>
      </c>
      <c r="AR187" s="1">
        <v>7122.7635109237262</v>
      </c>
      <c r="AS187" s="1">
        <v>6414.9727107337785</v>
      </c>
      <c r="AT187" s="1">
        <v>6344.4297520661157</v>
      </c>
      <c r="AU187" s="1">
        <v>6433.7278066218396</v>
      </c>
      <c r="AV187" s="1">
        <v>6000.078999341672</v>
      </c>
      <c r="AW187" s="1">
        <v>5356.6364671067604</v>
      </c>
      <c r="AX187" s="1">
        <v>4382.9638989169671</v>
      </c>
      <c r="AY187" s="1">
        <v>3591.7734591893391</v>
      </c>
      <c r="AZ187" s="1">
        <v>2502.6660988074955</v>
      </c>
      <c r="BA187" s="1">
        <v>1793.7481764501563</v>
      </c>
      <c r="BB187" s="1">
        <v>1248.5385023898036</v>
      </c>
      <c r="BC187" s="1">
        <v>1281.6406327236778</v>
      </c>
      <c r="BD187" s="1">
        <f t="shared" si="87"/>
        <v>75324.401750579622</v>
      </c>
      <c r="BE187" s="1"/>
      <c r="BF187" s="25">
        <f t="shared" si="90"/>
        <v>0.20228360912140916</v>
      </c>
      <c r="BG187" s="25">
        <f t="shared" si="91"/>
        <v>6.8490603179059278E-2</v>
      </c>
      <c r="BH187" s="25">
        <f t="shared" si="92"/>
        <v>7.7182517202612239E-2</v>
      </c>
      <c r="BI187" s="25">
        <f t="shared" si="93"/>
        <v>0.25649388364137282</v>
      </c>
      <c r="BJ187" s="25">
        <f t="shared" si="94"/>
        <v>0.4754832935086149</v>
      </c>
      <c r="BK187" s="25">
        <f t="shared" si="95"/>
        <v>0.58979483632283558</v>
      </c>
      <c r="BL187" s="25">
        <f t="shared" si="96"/>
        <v>1.0842068091442092</v>
      </c>
      <c r="BM187" s="25">
        <f t="shared" si="97"/>
        <v>1.6967688035253423</v>
      </c>
      <c r="BN187" s="25">
        <f t="shared" si="98"/>
        <v>2.3873734941681164</v>
      </c>
      <c r="BO187" s="25">
        <f t="shared" si="99"/>
        <v>3.1695579221895227</v>
      </c>
      <c r="BP187" s="25">
        <f t="shared" si="100"/>
        <v>4.5764283417075271</v>
      </c>
      <c r="BQ187" s="25">
        <f t="shared" si="101"/>
        <v>5.6937621378370471</v>
      </c>
      <c r="BR187" s="25">
        <f t="shared" si="102"/>
        <v>6.0787164058717957</v>
      </c>
      <c r="BS187" s="25">
        <f t="shared" si="103"/>
        <v>6.5511934979214006</v>
      </c>
      <c r="BT187" s="25">
        <f t="shared" si="104"/>
        <v>6.8669837374918803</v>
      </c>
      <c r="BU187" s="25">
        <f t="shared" si="105"/>
        <v>20.236086121648373</v>
      </c>
      <c r="BV187" s="26">
        <f t="shared" si="84"/>
        <v>60.010806014481119</v>
      </c>
      <c r="BW187">
        <v>69</v>
      </c>
      <c r="BX187" s="1">
        <f t="shared" si="106"/>
        <v>8.9891939855188809</v>
      </c>
      <c r="BY187" s="29">
        <f t="shared" si="88"/>
        <v>14.97929220172399</v>
      </c>
      <c r="BZ187" s="55">
        <f t="shared" si="89"/>
        <v>11.933973289671309</v>
      </c>
    </row>
    <row r="188" spans="1:78" x14ac:dyDescent="0.3">
      <c r="A188" t="s">
        <v>93</v>
      </c>
      <c r="B188" s="1">
        <v>19402</v>
      </c>
      <c r="C188" s="1">
        <v>20134</v>
      </c>
      <c r="D188" s="1">
        <v>17475</v>
      </c>
      <c r="E188" s="1">
        <v>19701</v>
      </c>
      <c r="F188" s="1">
        <v>23740</v>
      </c>
      <c r="G188" s="1">
        <v>23101</v>
      </c>
      <c r="H188" s="1">
        <v>24965</v>
      </c>
      <c r="I188" s="1">
        <v>24475</v>
      </c>
      <c r="J188" s="1">
        <v>21714</v>
      </c>
      <c r="K188" s="1">
        <v>19350</v>
      </c>
      <c r="L188" s="1">
        <v>17933</v>
      </c>
      <c r="M188" s="1">
        <v>16377</v>
      </c>
      <c r="N188" s="1">
        <v>14091</v>
      </c>
      <c r="O188" s="1">
        <v>10805</v>
      </c>
      <c r="P188" s="1">
        <v>7755</v>
      </c>
      <c r="Q188" s="1">
        <v>8741</v>
      </c>
      <c r="R188" s="1">
        <v>289759</v>
      </c>
      <c r="S188" s="7">
        <v>1.8399150862493219E-2</v>
      </c>
      <c r="T188" s="11">
        <v>0.41718097594579018</v>
      </c>
      <c r="U188" s="6">
        <v>0.3625878158750131</v>
      </c>
      <c r="V188" s="6">
        <v>0.4115820153853505</v>
      </c>
      <c r="W188" s="6">
        <v>0.45030914145815182</v>
      </c>
      <c r="X188" s="6">
        <v>0.44006856653096205</v>
      </c>
      <c r="Y188" s="6">
        <v>0.43134734613639802</v>
      </c>
      <c r="Z188" s="6">
        <v>0.4289274952568729</v>
      </c>
      <c r="AA188" s="6">
        <v>0.44098198049264342</v>
      </c>
      <c r="AB188" s="6">
        <v>0.4333716915995397</v>
      </c>
      <c r="AC188" s="6">
        <v>0.42752302615377036</v>
      </c>
      <c r="AD188" s="6">
        <v>0.4089124668435013</v>
      </c>
      <c r="AE188" s="6">
        <v>0.40668908370361473</v>
      </c>
      <c r="AF188" s="6">
        <v>0.39983505772979455</v>
      </c>
      <c r="AG188" s="6">
        <v>0.39235906501669615</v>
      </c>
      <c r="AH188" s="6">
        <v>0.36592338479130931</v>
      </c>
      <c r="AI188" s="6">
        <v>0.35648235516135118</v>
      </c>
      <c r="AJ188" s="6">
        <v>0.33553373047818386</v>
      </c>
      <c r="AK188" s="1">
        <f t="shared" si="86"/>
        <v>120881.94240907622</v>
      </c>
      <c r="AL188" s="37"/>
      <c r="AM188" s="37"/>
      <c r="AN188" s="1">
        <v>7034.9288036070038</v>
      </c>
      <c r="AO188" s="1">
        <v>8286.7922977686467</v>
      </c>
      <c r="AP188" s="1">
        <v>7869.1522469812035</v>
      </c>
      <c r="AQ188" s="1">
        <v>8669.7908292264838</v>
      </c>
      <c r="AR188" s="1">
        <v>10240.185997278089</v>
      </c>
      <c r="AS188" s="1">
        <v>9908.654067929021</v>
      </c>
      <c r="AT188" s="1">
        <v>11009.115142998842</v>
      </c>
      <c r="AU188" s="1">
        <v>10606.772151898735</v>
      </c>
      <c r="AV188" s="1">
        <v>9283.2349899029687</v>
      </c>
      <c r="AW188" s="1">
        <v>7912.4562334217499</v>
      </c>
      <c r="AX188" s="1">
        <v>7293.155338056923</v>
      </c>
      <c r="AY188" s="1">
        <v>6548.0987404408452</v>
      </c>
      <c r="AZ188" s="1">
        <v>5528.7315851502653</v>
      </c>
      <c r="BA188" s="1">
        <v>3953.8021726700972</v>
      </c>
      <c r="BB188" s="1">
        <v>2764.5206642762782</v>
      </c>
      <c r="BC188" s="1">
        <v>2932.900338109805</v>
      </c>
      <c r="BD188" s="1">
        <f t="shared" si="87"/>
        <v>119842.29159971696</v>
      </c>
      <c r="BE188" s="1"/>
      <c r="BF188" s="25">
        <f t="shared" si="90"/>
        <v>0.29280025819987426</v>
      </c>
      <c r="BG188" s="25">
        <f t="shared" si="91"/>
        <v>0.10315577569521597</v>
      </c>
      <c r="BH188" s="25">
        <f t="shared" si="92"/>
        <v>0.10379109147413126</v>
      </c>
      <c r="BI188" s="25">
        <f t="shared" si="93"/>
        <v>0.33507777628633229</v>
      </c>
      <c r="BJ188" s="25">
        <f t="shared" si="94"/>
        <v>0.68358823884286701</v>
      </c>
      <c r="BK188" s="25">
        <f t="shared" si="95"/>
        <v>0.91100512312316917</v>
      </c>
      <c r="BL188" s="25">
        <f t="shared" si="96"/>
        <v>1.8813601958166313</v>
      </c>
      <c r="BM188" s="25">
        <f t="shared" si="97"/>
        <v>2.7973269361690574</v>
      </c>
      <c r="BN188" s="25">
        <f t="shared" si="98"/>
        <v>3.6937095590674796</v>
      </c>
      <c r="BO188" s="25">
        <f t="shared" si="99"/>
        <v>4.6818537141023313</v>
      </c>
      <c r="BP188" s="25">
        <f t="shared" si="100"/>
        <v>7.6150759073800769</v>
      </c>
      <c r="BQ188" s="25">
        <f t="shared" si="101"/>
        <v>10.380197166319993</v>
      </c>
      <c r="BR188" s="25">
        <f t="shared" si="102"/>
        <v>13.428715643020976</v>
      </c>
      <c r="BS188" s="25">
        <f t="shared" si="103"/>
        <v>14.440222672128025</v>
      </c>
      <c r="BT188" s="25">
        <f t="shared" si="104"/>
        <v>15.204912309238919</v>
      </c>
      <c r="BU188" s="25">
        <f t="shared" si="105"/>
        <v>46.308163390601258</v>
      </c>
      <c r="BV188" s="26">
        <f t="shared" ref="BV188:BV207" si="107">SUM(BF188:BU188)</f>
        <v>122.86095575746634</v>
      </c>
      <c r="BW188">
        <v>173</v>
      </c>
      <c r="BX188" s="1">
        <f t="shared" si="106"/>
        <v>50.139044242533657</v>
      </c>
      <c r="BY188" s="29">
        <f t="shared" si="88"/>
        <v>40.809583429833175</v>
      </c>
      <c r="BZ188" s="55">
        <f t="shared" si="89"/>
        <v>41.837521273376645</v>
      </c>
    </row>
    <row r="189" spans="1:78" x14ac:dyDescent="0.3">
      <c r="A189" t="s">
        <v>94</v>
      </c>
      <c r="B189" s="1">
        <v>6064</v>
      </c>
      <c r="C189" s="1">
        <v>6870</v>
      </c>
      <c r="D189" s="1">
        <v>5691</v>
      </c>
      <c r="E189" s="1">
        <v>5556</v>
      </c>
      <c r="F189" s="1">
        <v>6159</v>
      </c>
      <c r="G189" s="1">
        <v>6876</v>
      </c>
      <c r="H189" s="1">
        <v>9695</v>
      </c>
      <c r="I189" s="1">
        <v>12677</v>
      </c>
      <c r="J189" s="1">
        <v>12454</v>
      </c>
      <c r="K189" s="1">
        <v>10128</v>
      </c>
      <c r="L189" s="1">
        <v>9431</v>
      </c>
      <c r="M189" s="1">
        <v>9384</v>
      </c>
      <c r="N189" s="1">
        <v>9309</v>
      </c>
      <c r="O189" s="1">
        <v>7892</v>
      </c>
      <c r="P189" s="1">
        <v>6045</v>
      </c>
      <c r="Q189" s="1">
        <v>9916</v>
      </c>
      <c r="R189" s="1">
        <v>134147</v>
      </c>
      <c r="S189" s="7">
        <v>2.5745526838966137E-2</v>
      </c>
      <c r="T189" s="11">
        <v>0.1088163327725952</v>
      </c>
      <c r="U189" s="6">
        <v>0.10754985754985755</v>
      </c>
      <c r="V189" s="6">
        <v>0.14553638409602401</v>
      </c>
      <c r="W189" s="6">
        <v>0.15457247770589264</v>
      </c>
      <c r="X189" s="6">
        <v>0.14163557213930347</v>
      </c>
      <c r="Y189" s="6">
        <v>0.13400877376227283</v>
      </c>
      <c r="Z189" s="6">
        <v>0.1244907552491382</v>
      </c>
      <c r="AA189" s="6">
        <v>0.11617494203246183</v>
      </c>
      <c r="AB189" s="6">
        <v>0.12012572438856693</v>
      </c>
      <c r="AC189" s="6">
        <v>0.11463363426411925</v>
      </c>
      <c r="AD189" s="6">
        <v>0.10549358907536746</v>
      </c>
      <c r="AE189" s="6">
        <v>9.7490744549568076E-2</v>
      </c>
      <c r="AF189" s="6">
        <v>9.2851273623664743E-2</v>
      </c>
      <c r="AG189" s="6">
        <v>8.061448427212875E-2</v>
      </c>
      <c r="AH189" s="6">
        <v>7.2550486163051611E-2</v>
      </c>
      <c r="AI189" s="6">
        <v>6.4605445316105209E-2</v>
      </c>
      <c r="AJ189" s="6">
        <v>5.0820419325432999E-2</v>
      </c>
      <c r="AK189" s="1">
        <f t="shared" si="86"/>
        <v>14597.384592445327</v>
      </c>
      <c r="AL189" s="37"/>
      <c r="AM189" s="37"/>
      <c r="AN189" s="1">
        <v>652.18233618233614</v>
      </c>
      <c r="AO189" s="1">
        <v>999.83495873968502</v>
      </c>
      <c r="AP189" s="1">
        <v>879.67197062423497</v>
      </c>
      <c r="AQ189" s="1">
        <v>786.92723880597009</v>
      </c>
      <c r="AR189" s="1">
        <v>825.36003760183837</v>
      </c>
      <c r="AS189" s="1">
        <v>855.99843309307425</v>
      </c>
      <c r="AT189" s="1">
        <v>1126.3160630047175</v>
      </c>
      <c r="AU189" s="1">
        <v>1522.8338080738629</v>
      </c>
      <c r="AV189" s="1">
        <v>1427.6472811253411</v>
      </c>
      <c r="AW189" s="1">
        <v>1068.4390701553216</v>
      </c>
      <c r="AX189" s="1">
        <v>919.43521184697647</v>
      </c>
      <c r="AY189" s="1">
        <v>871.31635168446996</v>
      </c>
      <c r="AZ189" s="1">
        <v>750.44023408924659</v>
      </c>
      <c r="BA189" s="1">
        <v>572.5684367988033</v>
      </c>
      <c r="BB189" s="1">
        <v>390.53991693585601</v>
      </c>
      <c r="BC189" s="1">
        <v>503.93527803099363</v>
      </c>
      <c r="BD189" s="1">
        <f t="shared" si="87"/>
        <v>14153.446626792727</v>
      </c>
      <c r="BE189" s="1"/>
      <c r="BF189" s="25">
        <f t="shared" si="90"/>
        <v>2.7144433406301873E-2</v>
      </c>
      <c r="BG189" s="25">
        <f t="shared" si="91"/>
        <v>1.2446160954674617E-2</v>
      </c>
      <c r="BH189" s="25">
        <f t="shared" si="92"/>
        <v>1.1602534949722822E-2</v>
      </c>
      <c r="BI189" s="25">
        <f t="shared" si="93"/>
        <v>3.0413862856916662E-2</v>
      </c>
      <c r="BJ189" s="25">
        <f t="shared" si="94"/>
        <v>5.5097281891705187E-2</v>
      </c>
      <c r="BK189" s="25">
        <f t="shared" si="95"/>
        <v>7.8700795545704583E-2</v>
      </c>
      <c r="BL189" s="25">
        <f t="shared" si="96"/>
        <v>0.19247743177557167</v>
      </c>
      <c r="BM189" s="25">
        <f t="shared" si="97"/>
        <v>0.4016173789376018</v>
      </c>
      <c r="BN189" s="25">
        <f t="shared" si="98"/>
        <v>0.5680470671059128</v>
      </c>
      <c r="BO189" s="25">
        <f t="shared" si="99"/>
        <v>0.63220260325351518</v>
      </c>
      <c r="BP189" s="25">
        <f t="shared" si="100"/>
        <v>0.960019169425534</v>
      </c>
      <c r="BQ189" s="25">
        <f t="shared" si="101"/>
        <v>1.3812307790756531</v>
      </c>
      <c r="BR189" s="25">
        <f t="shared" si="102"/>
        <v>1.8227415014564674</v>
      </c>
      <c r="BS189" s="25">
        <f t="shared" si="103"/>
        <v>2.0911556424239084</v>
      </c>
      <c r="BT189" s="25">
        <f t="shared" si="104"/>
        <v>2.1479764166717414</v>
      </c>
      <c r="BU189" s="25">
        <f t="shared" si="105"/>
        <v>7.9567371895040626</v>
      </c>
      <c r="BV189" s="26">
        <f t="shared" si="107"/>
        <v>18.369610249234995</v>
      </c>
      <c r="BW189">
        <v>14</v>
      </c>
      <c r="BX189" s="1">
        <f t="shared" si="106"/>
        <v>-4.3696102492349951</v>
      </c>
      <c r="BY189" s="29">
        <f t="shared" si="88"/>
        <v>-23.787169079523437</v>
      </c>
      <c r="BZ189" s="55">
        <f t="shared" si="89"/>
        <v>-30.873117795655826</v>
      </c>
    </row>
    <row r="190" spans="1:78" x14ac:dyDescent="0.3">
      <c r="A190" t="s">
        <v>95</v>
      </c>
      <c r="B190" s="1">
        <v>2077</v>
      </c>
      <c r="C190" s="1">
        <v>2370</v>
      </c>
      <c r="D190" s="1">
        <v>1153</v>
      </c>
      <c r="E190" s="1">
        <v>1444</v>
      </c>
      <c r="F190" s="1">
        <v>1678</v>
      </c>
      <c r="G190" s="1">
        <v>1828</v>
      </c>
      <c r="H190" s="1">
        <v>2622</v>
      </c>
      <c r="I190" s="1">
        <v>2674</v>
      </c>
      <c r="J190" s="1">
        <v>2440</v>
      </c>
      <c r="K190" s="1">
        <v>2328</v>
      </c>
      <c r="L190" s="1">
        <v>1773</v>
      </c>
      <c r="M190" s="1">
        <v>1303</v>
      </c>
      <c r="N190" s="1">
        <v>1071</v>
      </c>
      <c r="O190">
        <v>733</v>
      </c>
      <c r="P190">
        <v>526</v>
      </c>
      <c r="Q190">
        <v>673</v>
      </c>
      <c r="R190" s="1">
        <v>26693</v>
      </c>
      <c r="S190" s="7">
        <v>0.12862035431905627</v>
      </c>
      <c r="T190" s="11">
        <v>0.38349329838061813</v>
      </c>
      <c r="U190" s="6">
        <v>0.35527426160337555</v>
      </c>
      <c r="V190" s="6">
        <v>0.40349650349650351</v>
      </c>
      <c r="W190" s="6">
        <v>0.42811704834605596</v>
      </c>
      <c r="X190" s="6">
        <v>0.41696750902527074</v>
      </c>
      <c r="Y190" s="6">
        <v>0.41079812206572769</v>
      </c>
      <c r="Z190" s="6">
        <v>0.38517707192405987</v>
      </c>
      <c r="AA190" s="6">
        <v>0.39294117647058824</v>
      </c>
      <c r="AB190" s="6">
        <v>0.39382866423061308</v>
      </c>
      <c r="AC190" s="6">
        <v>0.39043615344193378</v>
      </c>
      <c r="AD190" s="6">
        <v>0.3748251748251748</v>
      </c>
      <c r="AE190" s="6">
        <v>0.39933993399339934</v>
      </c>
      <c r="AF190" s="6">
        <v>0.35246842709529275</v>
      </c>
      <c r="AG190" s="6">
        <v>0.35135135135135137</v>
      </c>
      <c r="AH190" s="6">
        <v>0.26589595375722541</v>
      </c>
      <c r="AI190" s="6">
        <v>0.24390243902439024</v>
      </c>
      <c r="AJ190" s="6">
        <v>0.1851145038167939</v>
      </c>
      <c r="AK190" s="1">
        <f t="shared" si="86"/>
        <v>10236.58661367384</v>
      </c>
      <c r="AL190" s="37"/>
      <c r="AM190" s="37"/>
      <c r="AN190" s="1">
        <v>737.90464135021102</v>
      </c>
      <c r="AO190" s="1">
        <v>956.28671328671328</v>
      </c>
      <c r="AP190" s="1">
        <v>493.61895674300251</v>
      </c>
      <c r="AQ190" s="1">
        <v>602.10108303249092</v>
      </c>
      <c r="AR190" s="1">
        <v>689.31924882629107</v>
      </c>
      <c r="AS190" s="1">
        <v>704.10368747718144</v>
      </c>
      <c r="AT190" s="1">
        <v>1030.2917647058823</v>
      </c>
      <c r="AU190" s="1">
        <v>1053.0978481526595</v>
      </c>
      <c r="AV190" s="1">
        <v>952.66421439831845</v>
      </c>
      <c r="AW190" s="1">
        <v>872.59300699300695</v>
      </c>
      <c r="AX190" s="1">
        <v>708.02970297029708</v>
      </c>
      <c r="AY190" s="1">
        <v>459.26636050516646</v>
      </c>
      <c r="AZ190" s="1">
        <v>376.29729729729729</v>
      </c>
      <c r="BA190" s="1">
        <v>194.90173410404623</v>
      </c>
      <c r="BB190" s="1">
        <v>128.29268292682926</v>
      </c>
      <c r="BC190" s="1">
        <v>124.58206106870229</v>
      </c>
      <c r="BD190" s="1">
        <f t="shared" si="87"/>
        <v>10083.351003838094</v>
      </c>
      <c r="BE190" s="1"/>
      <c r="BF190" s="25">
        <f t="shared" si="90"/>
        <v>3.0712275212145444E-2</v>
      </c>
      <c r="BG190" s="25">
        <f t="shared" si="91"/>
        <v>1.1904063013945901E-2</v>
      </c>
      <c r="BH190" s="25">
        <f t="shared" si="92"/>
        <v>6.5106441818218131E-3</v>
      </c>
      <c r="BI190" s="25">
        <f t="shared" si="93"/>
        <v>2.3270537430038499E-2</v>
      </c>
      <c r="BJ190" s="25">
        <f t="shared" si="94"/>
        <v>4.60158176258618E-2</v>
      </c>
      <c r="BK190" s="25">
        <f t="shared" si="95"/>
        <v>6.4735539469256392E-2</v>
      </c>
      <c r="BL190" s="25">
        <f t="shared" si="96"/>
        <v>0.17606773033235096</v>
      </c>
      <c r="BM190" s="25">
        <f t="shared" si="97"/>
        <v>0.27773378506407936</v>
      </c>
      <c r="BN190" s="25">
        <f t="shared" si="98"/>
        <v>0.37905589152185837</v>
      </c>
      <c r="BO190" s="25">
        <f t="shared" si="99"/>
        <v>0.51631916691477431</v>
      </c>
      <c r="BP190" s="25">
        <f t="shared" si="100"/>
        <v>0.73928220130781741</v>
      </c>
      <c r="BQ190" s="25">
        <f t="shared" si="101"/>
        <v>0.72803962842821657</v>
      </c>
      <c r="BR190" s="25">
        <f t="shared" si="102"/>
        <v>0.91398710984906506</v>
      </c>
      <c r="BS190" s="25">
        <f t="shared" si="103"/>
        <v>0.71182732891910661</v>
      </c>
      <c r="BT190" s="25">
        <f t="shared" si="104"/>
        <v>0.70561201405600582</v>
      </c>
      <c r="BU190" s="25">
        <f t="shared" si="105"/>
        <v>1.9670516466391221</v>
      </c>
      <c r="BV190" s="26">
        <f t="shared" si="107"/>
        <v>7.298125379965466</v>
      </c>
      <c r="BW190">
        <v>13</v>
      </c>
      <c r="BX190" s="1">
        <f t="shared" si="106"/>
        <v>5.701874620034534</v>
      </c>
      <c r="BY190" s="29">
        <f t="shared" si="88"/>
        <v>78.127934547234588</v>
      </c>
      <c r="BZ190" s="55">
        <f t="shared" si="89"/>
        <v>56.547417796565753</v>
      </c>
    </row>
    <row r="191" spans="1:78" x14ac:dyDescent="0.3">
      <c r="A191" t="s">
        <v>114</v>
      </c>
      <c r="B191" s="1">
        <v>1890</v>
      </c>
      <c r="C191" s="1">
        <v>2076</v>
      </c>
      <c r="D191" s="1">
        <v>1591</v>
      </c>
      <c r="E191" s="1">
        <v>1891</v>
      </c>
      <c r="F191" s="1">
        <v>2159</v>
      </c>
      <c r="G191" s="1">
        <v>2290</v>
      </c>
      <c r="H191" s="1">
        <v>2699</v>
      </c>
      <c r="I191" s="1">
        <v>3082</v>
      </c>
      <c r="J191" s="1">
        <v>2833</v>
      </c>
      <c r="K191" s="1">
        <v>2618</v>
      </c>
      <c r="L191" s="1">
        <v>2386</v>
      </c>
      <c r="M191" s="1">
        <v>2465</v>
      </c>
      <c r="N191" s="1">
        <v>2216</v>
      </c>
      <c r="O191" s="1">
        <v>1914</v>
      </c>
      <c r="P191" s="1">
        <v>1526</v>
      </c>
      <c r="Q191" s="1">
        <v>2397</v>
      </c>
      <c r="R191" s="1">
        <v>36033</v>
      </c>
      <c r="S191" s="7">
        <v>-4.631712675012567E-2</v>
      </c>
      <c r="T191" s="11">
        <v>0.21488500119101184</v>
      </c>
      <c r="U191" s="6">
        <v>0.2138328530259366</v>
      </c>
      <c r="V191" s="6">
        <v>0.23668341708542714</v>
      </c>
      <c r="W191" s="6">
        <v>0.26378676470588236</v>
      </c>
      <c r="X191" s="6">
        <v>0.24781849912739964</v>
      </c>
      <c r="Y191" s="6">
        <v>0.24428018303414289</v>
      </c>
      <c r="Z191" s="6">
        <v>0.24678816850911264</v>
      </c>
      <c r="AA191" s="6">
        <v>0.23670723894939141</v>
      </c>
      <c r="AB191" s="6">
        <v>0.24836376162590423</v>
      </c>
      <c r="AC191" s="6">
        <v>0.23709798055347794</v>
      </c>
      <c r="AD191" s="6">
        <v>0.21367215461703651</v>
      </c>
      <c r="AE191" s="6">
        <v>0.21489526764934058</v>
      </c>
      <c r="AF191" s="6">
        <v>0.19220779220779222</v>
      </c>
      <c r="AG191" s="6">
        <v>0.15514592933947774</v>
      </c>
      <c r="AH191" s="6">
        <v>0.1373134328358209</v>
      </c>
      <c r="AI191" s="6">
        <v>0.12275215011727912</v>
      </c>
      <c r="AJ191" s="6">
        <v>0.11163670766319773</v>
      </c>
      <c r="AK191" s="1">
        <f t="shared" si="86"/>
        <v>7742.9512479157293</v>
      </c>
      <c r="AL191" s="37"/>
      <c r="AM191" s="37"/>
      <c r="AN191" s="1">
        <v>404.14409221902019</v>
      </c>
      <c r="AO191" s="1">
        <v>491.35477386934673</v>
      </c>
      <c r="AP191" s="1">
        <v>419.68474264705884</v>
      </c>
      <c r="AQ191" s="1">
        <v>468.62478184991272</v>
      </c>
      <c r="AR191" s="1">
        <v>527.40091517071448</v>
      </c>
      <c r="AS191" s="1">
        <v>565.14490588586796</v>
      </c>
      <c r="AT191" s="1">
        <v>638.87283792440746</v>
      </c>
      <c r="AU191" s="1">
        <v>765.45711333103679</v>
      </c>
      <c r="AV191" s="1">
        <v>671.69857890800301</v>
      </c>
      <c r="AW191" s="1">
        <v>559.3937007874016</v>
      </c>
      <c r="AX191" s="1">
        <v>512.7401086113266</v>
      </c>
      <c r="AY191" s="1">
        <v>473.79220779220782</v>
      </c>
      <c r="AZ191" s="1">
        <v>343.80337941628267</v>
      </c>
      <c r="BA191" s="1">
        <v>262.81791044776122</v>
      </c>
      <c r="BB191" s="1">
        <v>187.31978107896794</v>
      </c>
      <c r="BC191" s="1">
        <v>267.59318826868497</v>
      </c>
      <c r="BD191" s="1">
        <f t="shared" si="87"/>
        <v>7559.843018208001</v>
      </c>
      <c r="BE191" s="1"/>
      <c r="BF191" s="25">
        <f t="shared" si="90"/>
        <v>1.6820851760576457E-2</v>
      </c>
      <c r="BG191" s="25">
        <f t="shared" si="91"/>
        <v>6.1164900746562651E-3</v>
      </c>
      <c r="BH191" s="25">
        <f t="shared" si="92"/>
        <v>5.5354803347576111E-3</v>
      </c>
      <c r="BI191" s="25">
        <f t="shared" si="93"/>
        <v>1.8111826791206004E-2</v>
      </c>
      <c r="BJ191" s="25">
        <f t="shared" si="94"/>
        <v>3.5206886169987045E-2</v>
      </c>
      <c r="BK191" s="25">
        <f t="shared" si="95"/>
        <v>5.1959620452931433E-2</v>
      </c>
      <c r="BL191" s="25">
        <f t="shared" si="96"/>
        <v>0.10917770518766538</v>
      </c>
      <c r="BM191" s="25">
        <f t="shared" si="97"/>
        <v>0.20187421497687344</v>
      </c>
      <c r="BN191" s="25">
        <f t="shared" si="98"/>
        <v>0.2672623783005697</v>
      </c>
      <c r="BO191" s="25">
        <f t="shared" si="99"/>
        <v>0.33099702524918173</v>
      </c>
      <c r="BP191" s="25">
        <f t="shared" si="100"/>
        <v>0.53537250570530526</v>
      </c>
      <c r="BQ191" s="25">
        <f t="shared" si="101"/>
        <v>0.75106633661087185</v>
      </c>
      <c r="BR191" s="25">
        <f t="shared" si="102"/>
        <v>0.83506275321655543</v>
      </c>
      <c r="BS191" s="25">
        <f t="shared" si="103"/>
        <v>0.95987330254465397</v>
      </c>
      <c r="BT191" s="25">
        <f t="shared" si="104"/>
        <v>1.0302620927730206</v>
      </c>
      <c r="BU191" s="25">
        <f t="shared" si="105"/>
        <v>4.2250835882628115</v>
      </c>
      <c r="BV191" s="26">
        <f t="shared" si="107"/>
        <v>9.3797830584116237</v>
      </c>
      <c r="BW191">
        <v>9</v>
      </c>
      <c r="BX191" s="1">
        <f t="shared" si="106"/>
        <v>-0.37978305841162374</v>
      </c>
      <c r="BY191" s="29">
        <f t="shared" si="88"/>
        <v>-4.0489535423854077</v>
      </c>
      <c r="BZ191" s="55">
        <f t="shared" si="89"/>
        <v>-5.0236897445741961</v>
      </c>
    </row>
    <row r="192" spans="1:78" x14ac:dyDescent="0.3">
      <c r="A192" t="s">
        <v>96</v>
      </c>
      <c r="B192" s="1">
        <v>4521</v>
      </c>
      <c r="C192" s="1">
        <v>4901</v>
      </c>
      <c r="D192" s="1">
        <v>4108</v>
      </c>
      <c r="E192" s="1">
        <v>4705</v>
      </c>
      <c r="F192" s="1">
        <v>5654</v>
      </c>
      <c r="G192" s="1">
        <v>6172</v>
      </c>
      <c r="H192" s="1">
        <v>7239</v>
      </c>
      <c r="I192" s="1">
        <v>7882</v>
      </c>
      <c r="J192" s="1">
        <v>7671</v>
      </c>
      <c r="K192" s="1">
        <v>7169</v>
      </c>
      <c r="L192" s="1">
        <v>6969</v>
      </c>
      <c r="M192" s="1">
        <v>7288</v>
      </c>
      <c r="N192" s="1">
        <v>6383</v>
      </c>
      <c r="O192" s="1">
        <v>5185</v>
      </c>
      <c r="P192" s="1">
        <v>3755</v>
      </c>
      <c r="Q192" s="1">
        <v>6443</v>
      </c>
      <c r="R192" s="1">
        <v>96045</v>
      </c>
      <c r="S192" s="7">
        <v>4.7702679116851332E-2</v>
      </c>
      <c r="T192" s="11">
        <v>0.11060083776943887</v>
      </c>
      <c r="U192" s="6">
        <v>0.11568381430363865</v>
      </c>
      <c r="V192" s="6">
        <v>0.13165714285714286</v>
      </c>
      <c r="W192" s="6">
        <v>0.13934260939705587</v>
      </c>
      <c r="X192" s="6">
        <v>0.12946011582290304</v>
      </c>
      <c r="Y192" s="6">
        <v>0.12967617921040958</v>
      </c>
      <c r="Z192" s="6">
        <v>0.12595866372026518</v>
      </c>
      <c r="AA192" s="6">
        <v>0.13366794346849822</v>
      </c>
      <c r="AB192" s="6">
        <v>0.13529081202584997</v>
      </c>
      <c r="AC192" s="6">
        <v>0.12399885583524027</v>
      </c>
      <c r="AD192" s="6">
        <v>0.1028425851434701</v>
      </c>
      <c r="AE192" s="6">
        <v>0.10483991064780343</v>
      </c>
      <c r="AF192" s="6">
        <v>9.6865093342726319E-2</v>
      </c>
      <c r="AG192" s="6">
        <v>7.5562700964630219E-2</v>
      </c>
      <c r="AH192" s="6">
        <v>6.6666666666666666E-2</v>
      </c>
      <c r="AI192" s="6">
        <v>5.6755885198323121E-2</v>
      </c>
      <c r="AJ192" s="6">
        <v>4.4973113899299332E-2</v>
      </c>
      <c r="AK192" s="1">
        <f t="shared" si="86"/>
        <v>10622.657463565756</v>
      </c>
      <c r="AL192" s="37"/>
      <c r="AM192" s="37"/>
      <c r="AN192" s="1">
        <v>523.00652446675031</v>
      </c>
      <c r="AO192" s="1">
        <v>645.2516571428572</v>
      </c>
      <c r="AP192" s="1">
        <v>572.41943940310546</v>
      </c>
      <c r="AQ192" s="1">
        <v>609.10984494675881</v>
      </c>
      <c r="AR192" s="1">
        <v>733.18911725565579</v>
      </c>
      <c r="AS192" s="1">
        <v>777.41687248147673</v>
      </c>
      <c r="AT192" s="1">
        <v>967.62224276845859</v>
      </c>
      <c r="AU192" s="1">
        <v>1066.3621803877495</v>
      </c>
      <c r="AV192" s="1">
        <v>951.19522311212813</v>
      </c>
      <c r="AW192" s="1">
        <v>737.27849289353708</v>
      </c>
      <c r="AX192" s="1">
        <v>730.6293373045421</v>
      </c>
      <c r="AY192" s="1">
        <v>705.95280028178945</v>
      </c>
      <c r="AZ192" s="1">
        <v>482.31672025723469</v>
      </c>
      <c r="BA192" s="1">
        <v>345.66666666666669</v>
      </c>
      <c r="BB192" s="1">
        <v>213.11834891970332</v>
      </c>
      <c r="BC192" s="1">
        <v>289.76177285318562</v>
      </c>
      <c r="BD192" s="1">
        <f t="shared" si="87"/>
        <v>10350.297241141599</v>
      </c>
      <c r="BE192" s="1"/>
      <c r="BF192" s="25">
        <f t="shared" si="90"/>
        <v>2.1768016376450892E-2</v>
      </c>
      <c r="BG192" s="25">
        <f t="shared" si="91"/>
        <v>8.0322316307019949E-3</v>
      </c>
      <c r="BH192" s="25">
        <f t="shared" si="92"/>
        <v>7.5499922395643754E-3</v>
      </c>
      <c r="BI192" s="25">
        <f t="shared" si="93"/>
        <v>2.3541418285529993E-2</v>
      </c>
      <c r="BJ192" s="25">
        <f t="shared" si="94"/>
        <v>4.8944370496470692E-2</v>
      </c>
      <c r="BK192" s="25">
        <f t="shared" si="95"/>
        <v>7.1475979358823466E-2</v>
      </c>
      <c r="BL192" s="25">
        <f t="shared" si="96"/>
        <v>0.1653580645206616</v>
      </c>
      <c r="BM192" s="25">
        <f t="shared" si="97"/>
        <v>0.28123199105173891</v>
      </c>
      <c r="BN192" s="25">
        <f t="shared" si="98"/>
        <v>0.37847139407437486</v>
      </c>
      <c r="BO192" s="25">
        <f t="shared" si="99"/>
        <v>0.43625265637502658</v>
      </c>
      <c r="BP192" s="25">
        <f t="shared" si="100"/>
        <v>0.76287938564808133</v>
      </c>
      <c r="BQ192" s="25">
        <f t="shared" si="101"/>
        <v>1.1190926630021081</v>
      </c>
      <c r="BR192" s="25">
        <f t="shared" si="102"/>
        <v>1.1714972930871383</v>
      </c>
      <c r="BS192" s="25">
        <f t="shared" si="103"/>
        <v>1.2624565972222224</v>
      </c>
      <c r="BT192" s="25">
        <f t="shared" si="104"/>
        <v>1.1721546699533121</v>
      </c>
      <c r="BU192" s="25">
        <f t="shared" si="105"/>
        <v>4.5751079050587355</v>
      </c>
      <c r="BV192" s="26">
        <f t="shared" si="107"/>
        <v>11.505814628380941</v>
      </c>
      <c r="BW192">
        <v>9</v>
      </c>
      <c r="BX192" s="1">
        <f t="shared" si="106"/>
        <v>-2.505814628380941</v>
      </c>
      <c r="BY192" s="29">
        <f t="shared" si="88"/>
        <v>-21.778680687240922</v>
      </c>
      <c r="BZ192" s="55">
        <f t="shared" si="89"/>
        <v>-24.210074068409643</v>
      </c>
    </row>
    <row r="193" spans="1:78" x14ac:dyDescent="0.3">
      <c r="A193" t="s">
        <v>115</v>
      </c>
      <c r="B193" s="1">
        <v>16033</v>
      </c>
      <c r="C193" s="1">
        <v>16352</v>
      </c>
      <c r="D193" s="1">
        <v>13448</v>
      </c>
      <c r="E193" s="1">
        <v>15303</v>
      </c>
      <c r="F193" s="1">
        <v>18888</v>
      </c>
      <c r="G193" s="1">
        <v>18198</v>
      </c>
      <c r="H193" s="1">
        <v>18382</v>
      </c>
      <c r="I193" s="1">
        <v>18149</v>
      </c>
      <c r="J193" s="1">
        <v>16850</v>
      </c>
      <c r="K193" s="1">
        <v>15599</v>
      </c>
      <c r="L193" s="1">
        <v>14079</v>
      </c>
      <c r="M193" s="1">
        <v>12112</v>
      </c>
      <c r="N193" s="1">
        <v>10211</v>
      </c>
      <c r="O193" s="1">
        <v>7860</v>
      </c>
      <c r="P193" s="1">
        <v>5481</v>
      </c>
      <c r="Q193" s="1">
        <v>6608</v>
      </c>
      <c r="R193" s="1">
        <v>223553</v>
      </c>
      <c r="S193" s="7">
        <v>0.13330257834916703</v>
      </c>
      <c r="T193" s="11">
        <v>0.3970434659177321</v>
      </c>
      <c r="U193" s="6">
        <v>0.38861591957064023</v>
      </c>
      <c r="V193" s="6">
        <v>0.43092627077729501</v>
      </c>
      <c r="W193" s="6">
        <v>0.44811458637825197</v>
      </c>
      <c r="X193" s="6">
        <v>0.44948692890300512</v>
      </c>
      <c r="Y193" s="6">
        <v>0.4295914319714399</v>
      </c>
      <c r="Z193" s="6">
        <v>0.42008502180754154</v>
      </c>
      <c r="AA193" s="6">
        <v>0.41796759941089839</v>
      </c>
      <c r="AB193" s="6">
        <v>0.41836992177643201</v>
      </c>
      <c r="AC193" s="6">
        <v>0.39700503760955075</v>
      </c>
      <c r="AD193" s="6">
        <v>0.36993177005725042</v>
      </c>
      <c r="AE193" s="6">
        <v>0.3596223021582734</v>
      </c>
      <c r="AF193" s="6">
        <v>0.34280303030303028</v>
      </c>
      <c r="AG193" s="6">
        <v>0.31215510812826247</v>
      </c>
      <c r="AH193" s="6">
        <v>0.28763326226012792</v>
      </c>
      <c r="AI193" s="6">
        <v>0.24718785151856018</v>
      </c>
      <c r="AJ193" s="6">
        <v>0.21692099671624493</v>
      </c>
      <c r="AK193" s="1">
        <f t="shared" si="86"/>
        <v>88760.257936306763</v>
      </c>
      <c r="AL193" s="37"/>
      <c r="AM193" s="37"/>
      <c r="AN193" s="1">
        <v>6230.6790384760752</v>
      </c>
      <c r="AO193" s="1">
        <v>7046.5063797503281</v>
      </c>
      <c r="AP193" s="1">
        <v>6026.2449576147328</v>
      </c>
      <c r="AQ193" s="1">
        <v>6878.4984730026872</v>
      </c>
      <c r="AR193" s="1">
        <v>8114.122967076557</v>
      </c>
      <c r="AS193" s="1">
        <v>7644.7072268536413</v>
      </c>
      <c r="AT193" s="1">
        <v>7683.0804123711341</v>
      </c>
      <c r="AU193" s="1">
        <v>7592.9957103204642</v>
      </c>
      <c r="AV193" s="1">
        <v>6689.5348837209303</v>
      </c>
      <c r="AW193" s="1">
        <v>5770.5656811230492</v>
      </c>
      <c r="AX193" s="1">
        <v>5063.1223920863313</v>
      </c>
      <c r="AY193" s="1">
        <v>4152.030303030303</v>
      </c>
      <c r="AZ193" s="1">
        <v>3187.415809097688</v>
      </c>
      <c r="BA193" s="1">
        <v>2260.7974413646057</v>
      </c>
      <c r="BB193" s="1">
        <v>1354.8366141732283</v>
      </c>
      <c r="BC193" s="1">
        <v>1433.4139463009465</v>
      </c>
      <c r="BD193" s="1">
        <f t="shared" si="87"/>
        <v>87128.552236362695</v>
      </c>
      <c r="BE193" s="1"/>
      <c r="BF193" s="25">
        <f t="shared" si="90"/>
        <v>0.25932663743390649</v>
      </c>
      <c r="BG193" s="25">
        <f t="shared" si="91"/>
        <v>8.7716429400572726E-2</v>
      </c>
      <c r="BH193" s="25">
        <f t="shared" si="92"/>
        <v>7.9483853153464984E-2</v>
      </c>
      <c r="BI193" s="25">
        <f t="shared" si="93"/>
        <v>0.26584631831634503</v>
      </c>
      <c r="BJ193" s="25">
        <f t="shared" si="94"/>
        <v>0.54166194152065961</v>
      </c>
      <c r="BK193" s="25">
        <f t="shared" si="95"/>
        <v>0.70285705815300348</v>
      </c>
      <c r="BL193" s="25">
        <f t="shared" si="96"/>
        <v>1.3129703415161202</v>
      </c>
      <c r="BM193" s="25">
        <f t="shared" si="97"/>
        <v>2.0025028465321859</v>
      </c>
      <c r="BN193" s="25">
        <f t="shared" si="98"/>
        <v>2.6617013328425534</v>
      </c>
      <c r="BO193" s="25">
        <f t="shared" si="99"/>
        <v>3.4144826296187794</v>
      </c>
      <c r="BP193" s="25">
        <f t="shared" si="100"/>
        <v>5.2866090953666003</v>
      </c>
      <c r="BQ193" s="25">
        <f t="shared" si="101"/>
        <v>6.5818942099654869</v>
      </c>
      <c r="BR193" s="25">
        <f t="shared" si="102"/>
        <v>7.7419024376961403</v>
      </c>
      <c r="BS193" s="25">
        <f t="shared" si="103"/>
        <v>8.2569681142734819</v>
      </c>
      <c r="BT193" s="25">
        <f t="shared" si="104"/>
        <v>7.4516252231534699</v>
      </c>
      <c r="BU193" s="25">
        <f t="shared" si="105"/>
        <v>22.632466016370181</v>
      </c>
      <c r="BV193" s="26">
        <f t="shared" si="107"/>
        <v>69.280014485312961</v>
      </c>
      <c r="BW193">
        <v>96</v>
      </c>
      <c r="BX193" s="1">
        <f t="shared" si="106"/>
        <v>26.719985514687039</v>
      </c>
      <c r="BY193" s="29">
        <f t="shared" si="88"/>
        <v>38.568100357934469</v>
      </c>
      <c r="BZ193" s="55">
        <f t="shared" si="89"/>
        <v>30.667312641900615</v>
      </c>
    </row>
    <row r="194" spans="1:78" x14ac:dyDescent="0.3">
      <c r="A194" t="s">
        <v>97</v>
      </c>
      <c r="B194" s="1">
        <v>4726</v>
      </c>
      <c r="C194" s="1">
        <v>5059</v>
      </c>
      <c r="D194" s="1">
        <v>4322</v>
      </c>
      <c r="E194" s="1">
        <v>4689</v>
      </c>
      <c r="F194" s="1">
        <v>5628</v>
      </c>
      <c r="G194" s="1">
        <v>6227</v>
      </c>
      <c r="H194" s="1">
        <v>7898</v>
      </c>
      <c r="I194" s="1">
        <v>8408</v>
      </c>
      <c r="J194" s="1">
        <v>7701</v>
      </c>
      <c r="K194" s="1">
        <v>6537</v>
      </c>
      <c r="L194" s="1">
        <v>6307</v>
      </c>
      <c r="M194" s="1">
        <v>6455</v>
      </c>
      <c r="N194" s="1">
        <v>6417</v>
      </c>
      <c r="O194" s="1">
        <v>5437</v>
      </c>
      <c r="P194" s="1">
        <v>4011</v>
      </c>
      <c r="Q194" s="1">
        <v>6536</v>
      </c>
      <c r="R194" s="1">
        <v>96358</v>
      </c>
      <c r="S194" s="7">
        <v>-2.1130051402913463E-2</v>
      </c>
      <c r="T194" s="11">
        <v>0.19264918019464028</v>
      </c>
      <c r="U194" s="6">
        <v>0.19373345101500442</v>
      </c>
      <c r="V194" s="6">
        <v>0.21551362683438155</v>
      </c>
      <c r="W194" s="6">
        <v>0.23233620847861994</v>
      </c>
      <c r="X194" s="6">
        <v>0.22975929978118162</v>
      </c>
      <c r="Y194" s="6">
        <v>0.2251414204902577</v>
      </c>
      <c r="Z194" s="6">
        <v>0.20992972115166628</v>
      </c>
      <c r="AA194" s="6">
        <v>0.21481752715732944</v>
      </c>
      <c r="AB194" s="6">
        <v>0.21570306923625981</v>
      </c>
      <c r="AC194" s="6">
        <v>0.20756104736687261</v>
      </c>
      <c r="AD194" s="6">
        <v>0.18504328082872143</v>
      </c>
      <c r="AE194" s="6">
        <v>0.18598156939402402</v>
      </c>
      <c r="AF194" s="6">
        <v>0.16923076923076924</v>
      </c>
      <c r="AG194" s="6">
        <v>0.14990859232175502</v>
      </c>
      <c r="AH194" s="6">
        <v>0.14843547970002585</v>
      </c>
      <c r="AI194" s="6">
        <v>0.11663757998836533</v>
      </c>
      <c r="AJ194" s="6">
        <v>0.11009468785106724</v>
      </c>
      <c r="AK194" s="1">
        <f t="shared" si="86"/>
        <v>18563.289705195148</v>
      </c>
      <c r="AL194" s="37"/>
      <c r="AM194" s="37"/>
      <c r="AN194" s="1">
        <v>915.58428949691086</v>
      </c>
      <c r="AO194" s="1">
        <v>1090.2834381551363</v>
      </c>
      <c r="AP194" s="1">
        <v>1004.1570930445954</v>
      </c>
      <c r="AQ194" s="1">
        <v>1077.3413566739607</v>
      </c>
      <c r="AR194" s="1">
        <v>1267.0959145191703</v>
      </c>
      <c r="AS194" s="1">
        <v>1307.2323736114258</v>
      </c>
      <c r="AT194" s="1">
        <v>1696.6288294885878</v>
      </c>
      <c r="AU194" s="1">
        <v>1813.6314061384726</v>
      </c>
      <c r="AV194" s="1">
        <v>1598.4276257722861</v>
      </c>
      <c r="AW194" s="1">
        <v>1209.6279267773521</v>
      </c>
      <c r="AX194" s="1">
        <v>1172.9857581681094</v>
      </c>
      <c r="AY194" s="1">
        <v>1092.3846153846155</v>
      </c>
      <c r="AZ194" s="1">
        <v>961.96343692870198</v>
      </c>
      <c r="BA194" s="1">
        <v>807.04370312904052</v>
      </c>
      <c r="BB194" s="1">
        <v>467.83333333333331</v>
      </c>
      <c r="BC194" s="1">
        <v>719.57887979457553</v>
      </c>
      <c r="BD194" s="1">
        <f t="shared" si="87"/>
        <v>18201.799980416272</v>
      </c>
      <c r="BE194" s="1"/>
      <c r="BF194" s="25">
        <f t="shared" si="90"/>
        <v>3.8107466877417458E-2</v>
      </c>
      <c r="BG194" s="25">
        <f t="shared" si="91"/>
        <v>1.3572083111196625E-2</v>
      </c>
      <c r="BH194" s="25">
        <f t="shared" si="92"/>
        <v>1.324444583450163E-2</v>
      </c>
      <c r="BI194" s="25">
        <f t="shared" si="93"/>
        <v>4.1638045623739565E-2</v>
      </c>
      <c r="BJ194" s="25">
        <f t="shared" si="94"/>
        <v>8.4585559762428708E-2</v>
      </c>
      <c r="BK194" s="25">
        <f t="shared" si="95"/>
        <v>0.12018740197288724</v>
      </c>
      <c r="BL194" s="25">
        <f t="shared" si="96"/>
        <v>0.28993882845386526</v>
      </c>
      <c r="BM194" s="25">
        <f t="shared" si="97"/>
        <v>0.47830950943592476</v>
      </c>
      <c r="BN194" s="25">
        <f t="shared" si="98"/>
        <v>0.63599891710317902</v>
      </c>
      <c r="BO194" s="25">
        <f t="shared" si="99"/>
        <v>0.7157450018798206</v>
      </c>
      <c r="BP194" s="25">
        <f t="shared" si="100"/>
        <v>1.2247614609434232</v>
      </c>
      <c r="BQ194" s="25">
        <f t="shared" si="101"/>
        <v>1.7316732900065495</v>
      </c>
      <c r="BR194" s="25">
        <f t="shared" si="102"/>
        <v>2.3365094243669247</v>
      </c>
      <c r="BS194" s="25">
        <f t="shared" si="103"/>
        <v>2.9475148908251971</v>
      </c>
      <c r="BT194" s="25">
        <f t="shared" si="104"/>
        <v>2.5730915672263484</v>
      </c>
      <c r="BU194" s="25">
        <f t="shared" si="105"/>
        <v>11.361578129664176</v>
      </c>
      <c r="BV194" s="26">
        <f t="shared" si="107"/>
        <v>24.606456023087581</v>
      </c>
      <c r="BW194">
        <v>24</v>
      </c>
      <c r="BX194" s="1">
        <f t="shared" si="106"/>
        <v>-0.60645602308758129</v>
      </c>
      <c r="BY194" s="29">
        <f t="shared" si="88"/>
        <v>-2.4646215713411137</v>
      </c>
      <c r="BZ194" s="55">
        <f t="shared" si="89"/>
        <v>-3.3318464313424001</v>
      </c>
    </row>
    <row r="195" spans="1:78" x14ac:dyDescent="0.3">
      <c r="A195" t="s">
        <v>98</v>
      </c>
      <c r="B195" s="1">
        <v>10639</v>
      </c>
      <c r="C195" s="1">
        <v>10629</v>
      </c>
      <c r="D195" s="1">
        <v>11094</v>
      </c>
      <c r="E195" s="1">
        <v>12242</v>
      </c>
      <c r="F195" s="1">
        <v>14080</v>
      </c>
      <c r="G195" s="1">
        <v>13359</v>
      </c>
      <c r="H195" s="1">
        <v>14791</v>
      </c>
      <c r="I195" s="1">
        <v>14548</v>
      </c>
      <c r="J195" s="1">
        <v>14146</v>
      </c>
      <c r="K195" s="1">
        <v>12492</v>
      </c>
      <c r="L195" s="1">
        <v>10340</v>
      </c>
      <c r="M195" s="1">
        <v>8380</v>
      </c>
      <c r="N195" s="1">
        <v>6262</v>
      </c>
      <c r="O195" s="1">
        <v>4350</v>
      </c>
      <c r="P195" s="1">
        <v>2978</v>
      </c>
      <c r="Q195" s="1">
        <v>3178</v>
      </c>
      <c r="R195" s="1">
        <v>163508</v>
      </c>
      <c r="S195" s="7">
        <v>0.28731252214305392</v>
      </c>
      <c r="T195" s="11">
        <v>0.41404558516710627</v>
      </c>
      <c r="U195" s="6">
        <v>0.39811974270163286</v>
      </c>
      <c r="V195" s="6">
        <v>0.44715683425360847</v>
      </c>
      <c r="W195" s="6">
        <v>0.50666544083846654</v>
      </c>
      <c r="X195" s="6">
        <v>0.4979006656426011</v>
      </c>
      <c r="Y195" s="6">
        <v>0.51458576429404901</v>
      </c>
      <c r="Z195" s="6">
        <v>0.4655621301775148</v>
      </c>
      <c r="AA195" s="6">
        <v>0.41736564150357253</v>
      </c>
      <c r="AB195" s="6">
        <v>0.40237910524954745</v>
      </c>
      <c r="AC195" s="6">
        <v>0.38214138923140156</v>
      </c>
      <c r="AD195" s="6">
        <v>0.33250497017892644</v>
      </c>
      <c r="AE195" s="6">
        <v>0.33165991902834008</v>
      </c>
      <c r="AF195" s="6">
        <v>0.27752707581227437</v>
      </c>
      <c r="AG195" s="6">
        <v>0.23416927899686521</v>
      </c>
      <c r="AH195" s="6">
        <v>0.22179176755447941</v>
      </c>
      <c r="AI195" s="6">
        <v>0.20603015075376885</v>
      </c>
      <c r="AJ195" s="6">
        <v>0.16818181818181818</v>
      </c>
      <c r="AK195" s="1">
        <f t="shared" si="86"/>
        <v>67699.765539503205</v>
      </c>
      <c r="AL195" s="37"/>
      <c r="AM195" s="37"/>
      <c r="AN195" s="1">
        <v>4235.595942602672</v>
      </c>
      <c r="AO195" s="1">
        <v>4752.8299912816046</v>
      </c>
      <c r="AP195" s="1">
        <v>5620.9464006619482</v>
      </c>
      <c r="AQ195" s="1">
        <v>6095.2999487967227</v>
      </c>
      <c r="AR195" s="1">
        <v>7245.3675612602101</v>
      </c>
      <c r="AS195" s="1">
        <v>6219.4444970414206</v>
      </c>
      <c r="AT195" s="1">
        <v>6173.2552034793416</v>
      </c>
      <c r="AU195" s="1">
        <v>5853.8112231704163</v>
      </c>
      <c r="AV195" s="1">
        <v>5405.7720920674064</v>
      </c>
      <c r="AW195" s="1">
        <v>4153.6520874751495</v>
      </c>
      <c r="AX195" s="1">
        <v>3429.3635627530366</v>
      </c>
      <c r="AY195" s="1">
        <v>2325.676895306859</v>
      </c>
      <c r="AZ195" s="1">
        <v>1466.36802507837</v>
      </c>
      <c r="BA195" s="1">
        <v>964.79418886198539</v>
      </c>
      <c r="BB195" s="1">
        <v>613.5577889447236</v>
      </c>
      <c r="BC195" s="1">
        <v>534.4818181818182</v>
      </c>
      <c r="BD195" s="1">
        <f t="shared" si="87"/>
        <v>65090.217226963679</v>
      </c>
      <c r="BE195" s="1"/>
      <c r="BF195" s="25">
        <f t="shared" si="90"/>
        <v>0.17628942953744259</v>
      </c>
      <c r="BG195" s="25">
        <f t="shared" si="91"/>
        <v>5.9164251604345984E-2</v>
      </c>
      <c r="BH195" s="25">
        <f t="shared" si="92"/>
        <v>7.4138121074744878E-2</v>
      </c>
      <c r="BI195" s="25">
        <f t="shared" si="93"/>
        <v>0.23557656613305208</v>
      </c>
      <c r="BJ195" s="25">
        <f t="shared" si="94"/>
        <v>0.48366778223438572</v>
      </c>
      <c r="BK195" s="25">
        <f t="shared" si="95"/>
        <v>0.57181790391933207</v>
      </c>
      <c r="BL195" s="25">
        <f t="shared" si="96"/>
        <v>1.0549545960403399</v>
      </c>
      <c r="BM195" s="25">
        <f t="shared" si="97"/>
        <v>1.5438272435117804</v>
      </c>
      <c r="BN195" s="25">
        <f t="shared" si="98"/>
        <v>2.1509045146791324</v>
      </c>
      <c r="BO195" s="25">
        <f t="shared" si="99"/>
        <v>2.4577439519592321</v>
      </c>
      <c r="BP195" s="25">
        <f t="shared" si="100"/>
        <v>3.5807359961326974</v>
      </c>
      <c r="BQ195" s="25">
        <f t="shared" si="101"/>
        <v>3.6867166601117667</v>
      </c>
      <c r="BR195" s="25">
        <f t="shared" si="102"/>
        <v>3.561655857861743</v>
      </c>
      <c r="BS195" s="25">
        <f t="shared" si="103"/>
        <v>3.5236570550351289</v>
      </c>
      <c r="BT195" s="25">
        <f t="shared" si="104"/>
        <v>3.374578637847621</v>
      </c>
      <c r="BU195" s="25">
        <f t="shared" si="105"/>
        <v>8.4390427605258171</v>
      </c>
      <c r="BV195" s="26">
        <f t="shared" si="107"/>
        <v>34.974471328208566</v>
      </c>
      <c r="BW195">
        <v>34</v>
      </c>
      <c r="BX195" s="1">
        <f t="shared" si="106"/>
        <v>-0.97447132820856552</v>
      </c>
      <c r="BY195" s="29">
        <f t="shared" si="88"/>
        <v>-2.7862360493283806</v>
      </c>
      <c r="BZ195" s="55">
        <f t="shared" si="89"/>
        <v>-1.4971087357270179</v>
      </c>
    </row>
    <row r="196" spans="1:78" x14ac:dyDescent="0.3">
      <c r="A196" t="s">
        <v>99</v>
      </c>
      <c r="B196" s="1">
        <v>10613</v>
      </c>
      <c r="C196" s="1">
        <v>10654</v>
      </c>
      <c r="D196" s="1">
        <v>9658</v>
      </c>
      <c r="E196" s="1">
        <v>11320</v>
      </c>
      <c r="F196" s="1">
        <v>14087</v>
      </c>
      <c r="G196" s="1">
        <v>13277</v>
      </c>
      <c r="H196" s="1">
        <v>12826</v>
      </c>
      <c r="I196" s="1">
        <v>12630</v>
      </c>
      <c r="J196" s="1">
        <v>11176</v>
      </c>
      <c r="K196" s="1">
        <v>10663</v>
      </c>
      <c r="L196" s="1">
        <v>9571</v>
      </c>
      <c r="M196" s="1">
        <v>8010</v>
      </c>
      <c r="N196" s="1">
        <v>6467</v>
      </c>
      <c r="O196" s="1">
        <v>4921</v>
      </c>
      <c r="P196" s="1">
        <v>3570</v>
      </c>
      <c r="Q196" s="1">
        <v>4057</v>
      </c>
      <c r="R196" s="1">
        <v>153500</v>
      </c>
      <c r="S196" s="7">
        <v>2.9835025125291015E-2</v>
      </c>
      <c r="T196" s="11">
        <v>0.51209301389438655</v>
      </c>
      <c r="U196" s="6">
        <v>0.42889799028478903</v>
      </c>
      <c r="V196" s="6">
        <v>0.49197994987468674</v>
      </c>
      <c r="W196" s="6">
        <v>0.54128311432787579</v>
      </c>
      <c r="X196" s="6">
        <v>0.55073876846921177</v>
      </c>
      <c r="Y196" s="6">
        <v>0.52846488961086913</v>
      </c>
      <c r="Z196" s="6">
        <v>0.52092821513771415</v>
      </c>
      <c r="AA196" s="6">
        <v>0.51797635325343838</v>
      </c>
      <c r="AB196" s="6">
        <v>0.52347811504276376</v>
      </c>
      <c r="AC196" s="6">
        <v>0.5263887605139107</v>
      </c>
      <c r="AD196" s="6">
        <v>0.51906412478336217</v>
      </c>
      <c r="AE196" s="6">
        <v>0.52385297184567259</v>
      </c>
      <c r="AF196" s="6">
        <v>0.50401573512538933</v>
      </c>
      <c r="AG196" s="6">
        <v>0.48305802626005928</v>
      </c>
      <c r="AH196" s="6">
        <v>0.47583308315821077</v>
      </c>
      <c r="AI196" s="6">
        <v>0.4627049180327869</v>
      </c>
      <c r="AJ196" s="6">
        <v>0.42756064690026951</v>
      </c>
      <c r="AK196" s="1">
        <f t="shared" si="86"/>
        <v>78606.277632788333</v>
      </c>
      <c r="AL196" s="37"/>
      <c r="AM196" s="37"/>
      <c r="AN196" s="1">
        <v>4551.8943708924662</v>
      </c>
      <c r="AO196" s="1">
        <v>5241.5543859649124</v>
      </c>
      <c r="AP196" s="1">
        <v>5227.7123181786246</v>
      </c>
      <c r="AQ196" s="1">
        <v>6234.362859071477</v>
      </c>
      <c r="AR196" s="1">
        <v>7444.4848999483138</v>
      </c>
      <c r="AS196" s="1">
        <v>6916.3639123834309</v>
      </c>
      <c r="AT196" s="1">
        <v>6643.5647068286007</v>
      </c>
      <c r="AU196" s="1">
        <v>6611.5285929901065</v>
      </c>
      <c r="AV196" s="1">
        <v>5882.9207875034663</v>
      </c>
      <c r="AW196" s="1">
        <v>5534.7807625649912</v>
      </c>
      <c r="AX196" s="1">
        <v>5013.7967935349325</v>
      </c>
      <c r="AY196" s="1">
        <v>4037.1660383543685</v>
      </c>
      <c r="AZ196" s="1">
        <v>3123.9362558238035</v>
      </c>
      <c r="BA196" s="1">
        <v>2341.5746022215553</v>
      </c>
      <c r="BB196" s="1">
        <v>1651.8565573770493</v>
      </c>
      <c r="BC196" s="1">
        <v>1734.6135444743934</v>
      </c>
      <c r="BD196" s="1">
        <f t="shared" si="87"/>
        <v>78192.111388112491</v>
      </c>
      <c r="BE196" s="1"/>
      <c r="BF196" s="25">
        <f t="shared" si="90"/>
        <v>0.18945406333217002</v>
      </c>
      <c r="BG196" s="25">
        <f t="shared" si="91"/>
        <v>6.5247998152248049E-2</v>
      </c>
      <c r="BH196" s="25">
        <f t="shared" si="92"/>
        <v>6.8951514773992459E-2</v>
      </c>
      <c r="BI196" s="25">
        <f t="shared" si="93"/>
        <v>0.24095119300198287</v>
      </c>
      <c r="BJ196" s="25">
        <f t="shared" si="94"/>
        <v>0.49695995006347199</v>
      </c>
      <c r="BK196" s="25">
        <f t="shared" si="95"/>
        <v>0.63589291889392119</v>
      </c>
      <c r="BL196" s="25">
        <f t="shared" si="96"/>
        <v>1.1353263214535561</v>
      </c>
      <c r="BM196" s="25">
        <f t="shared" si="97"/>
        <v>1.7436602538042059</v>
      </c>
      <c r="BN196" s="25">
        <f t="shared" si="98"/>
        <v>2.3407573730141529</v>
      </c>
      <c r="BO196" s="25">
        <f t="shared" si="99"/>
        <v>3.2749671031988656</v>
      </c>
      <c r="BP196" s="25">
        <f t="shared" si="100"/>
        <v>5.2351062602102152</v>
      </c>
      <c r="BQ196" s="25">
        <f t="shared" si="101"/>
        <v>6.3998087280626459</v>
      </c>
      <c r="BR196" s="25">
        <f t="shared" si="102"/>
        <v>7.5877171861728785</v>
      </c>
      <c r="BS196" s="25">
        <f t="shared" si="103"/>
        <v>8.5519854516758063</v>
      </c>
      <c r="BT196" s="25">
        <f t="shared" si="104"/>
        <v>9.0852401383422148</v>
      </c>
      <c r="BU196" s="25">
        <f t="shared" si="105"/>
        <v>27.388168085124629</v>
      </c>
      <c r="BV196" s="26">
        <f t="shared" si="107"/>
        <v>74.440194539276959</v>
      </c>
      <c r="BW196">
        <v>88</v>
      </c>
      <c r="BX196" s="1">
        <f t="shared" si="106"/>
        <v>13.559805460723041</v>
      </c>
      <c r="BY196" s="29">
        <f t="shared" si="88"/>
        <v>18.215703954895588</v>
      </c>
      <c r="BZ196" s="55">
        <f t="shared" si="89"/>
        <v>17.341654062029242</v>
      </c>
    </row>
    <row r="197" spans="1:78" x14ac:dyDescent="0.3">
      <c r="A197" t="s">
        <v>100</v>
      </c>
      <c r="B197" s="1">
        <v>4902</v>
      </c>
      <c r="C197" s="1">
        <v>5105</v>
      </c>
      <c r="D197" s="1">
        <v>4591</v>
      </c>
      <c r="E197" s="1">
        <v>5107</v>
      </c>
      <c r="F197" s="1">
        <v>6420</v>
      </c>
      <c r="G197" s="1">
        <v>6572</v>
      </c>
      <c r="H197" s="1">
        <v>7595</v>
      </c>
      <c r="I197" s="1">
        <v>7699</v>
      </c>
      <c r="J197" s="1">
        <v>6979</v>
      </c>
      <c r="K197" s="1">
        <v>6257</v>
      </c>
      <c r="L197" s="1">
        <v>6244</v>
      </c>
      <c r="M197" s="1">
        <v>6539</v>
      </c>
      <c r="N197" s="1">
        <v>6023</v>
      </c>
      <c r="O197" s="1">
        <v>4861</v>
      </c>
      <c r="P197" s="1">
        <v>3635</v>
      </c>
      <c r="Q197" s="1">
        <v>5571</v>
      </c>
      <c r="R197" s="1">
        <v>94100</v>
      </c>
      <c r="S197" s="7">
        <v>-7.3734955010074099E-3</v>
      </c>
      <c r="T197" s="11">
        <v>0.20430595259443665</v>
      </c>
      <c r="U197" s="6">
        <v>0.19427148194271482</v>
      </c>
      <c r="V197" s="6">
        <v>0.22832980972515857</v>
      </c>
      <c r="W197" s="6">
        <v>0.24541947926711669</v>
      </c>
      <c r="X197" s="6">
        <v>0.24203821656050956</v>
      </c>
      <c r="Y197" s="6">
        <v>0.22694016200679384</v>
      </c>
      <c r="Z197" s="6">
        <v>0.22797029702970298</v>
      </c>
      <c r="AA197" s="6">
        <v>0.23508866200967221</v>
      </c>
      <c r="AB197" s="6">
        <v>0.22089907710628162</v>
      </c>
      <c r="AC197" s="6">
        <v>0.20533333333333334</v>
      </c>
      <c r="AD197" s="6">
        <v>0.19030996928232338</v>
      </c>
      <c r="AE197" s="6">
        <v>0.18175096125406684</v>
      </c>
      <c r="AF197" s="6">
        <v>0.18210637548432546</v>
      </c>
      <c r="AG197" s="6">
        <v>0.16904231625835189</v>
      </c>
      <c r="AH197" s="6">
        <v>0.13839416058394161</v>
      </c>
      <c r="AI197" s="6">
        <v>0.15518978837756131</v>
      </c>
      <c r="AJ197" s="6">
        <v>0.13181464174454829</v>
      </c>
      <c r="AK197" s="1">
        <f t="shared" si="86"/>
        <v>19225.190139136488</v>
      </c>
      <c r="AL197" s="37"/>
      <c r="AM197" s="37"/>
      <c r="AN197" s="1">
        <v>952.31880448318805</v>
      </c>
      <c r="AO197" s="1">
        <v>1165.6236786469344</v>
      </c>
      <c r="AP197" s="1">
        <v>1126.7208293153326</v>
      </c>
      <c r="AQ197" s="1">
        <v>1236.0891719745223</v>
      </c>
      <c r="AR197" s="1">
        <v>1456.9558400836165</v>
      </c>
      <c r="AS197" s="1">
        <v>1498.220792079208</v>
      </c>
      <c r="AT197" s="1">
        <v>1785.4983879634603</v>
      </c>
      <c r="AU197" s="1">
        <v>1700.7019946412622</v>
      </c>
      <c r="AV197" s="1">
        <v>1433.0213333333334</v>
      </c>
      <c r="AW197" s="1">
        <v>1190.7694777994975</v>
      </c>
      <c r="AX197" s="1">
        <v>1134.8530020703934</v>
      </c>
      <c r="AY197" s="1">
        <v>1190.7935892920041</v>
      </c>
      <c r="AZ197" s="1">
        <v>1018.1418708240534</v>
      </c>
      <c r="BA197" s="1">
        <v>672.73401459854017</v>
      </c>
      <c r="BB197" s="1">
        <v>564.1148807524354</v>
      </c>
      <c r="BC197" s="1">
        <v>734.33936915887853</v>
      </c>
      <c r="BD197" s="1">
        <f t="shared" si="87"/>
        <v>18860.897037016664</v>
      </c>
      <c r="BE197" s="1"/>
      <c r="BF197" s="25">
        <f t="shared" si="90"/>
        <v>3.9636391444118728E-2</v>
      </c>
      <c r="BG197" s="25">
        <f t="shared" si="91"/>
        <v>1.4509934654922204E-2</v>
      </c>
      <c r="BH197" s="25">
        <f t="shared" si="92"/>
        <v>1.4861014374977827E-2</v>
      </c>
      <c r="BI197" s="25">
        <f t="shared" si="93"/>
        <v>4.7773472185809386E-2</v>
      </c>
      <c r="BJ197" s="25">
        <f t="shared" si="94"/>
        <v>9.7259744799491094E-2</v>
      </c>
      <c r="BK197" s="25">
        <f t="shared" si="95"/>
        <v>0.13774694401447418</v>
      </c>
      <c r="BL197" s="25">
        <f t="shared" si="96"/>
        <v>0.30512584827904626</v>
      </c>
      <c r="BM197" s="25">
        <f t="shared" si="97"/>
        <v>0.4485266046895155</v>
      </c>
      <c r="BN197" s="25">
        <f t="shared" si="98"/>
        <v>0.57018535058502096</v>
      </c>
      <c r="BO197" s="25">
        <f t="shared" si="99"/>
        <v>0.70458633044019414</v>
      </c>
      <c r="BP197" s="25">
        <f t="shared" si="100"/>
        <v>1.1849455213697184</v>
      </c>
      <c r="BQ197" s="25">
        <f t="shared" si="101"/>
        <v>1.8876734654139782</v>
      </c>
      <c r="BR197" s="25">
        <f t="shared" si="102"/>
        <v>2.4729610141089906</v>
      </c>
      <c r="BS197" s="25">
        <f t="shared" si="103"/>
        <v>2.4569840739798972</v>
      </c>
      <c r="BT197" s="25">
        <f t="shared" si="104"/>
        <v>3.102641772592067</v>
      </c>
      <c r="BU197" s="25">
        <f t="shared" si="105"/>
        <v>11.59463451563326</v>
      </c>
      <c r="BV197" s="26">
        <f t="shared" si="107"/>
        <v>25.08005199856548</v>
      </c>
      <c r="BW197">
        <v>21</v>
      </c>
      <c r="BX197" s="1">
        <f t="shared" si="106"/>
        <v>-4.0800519985654802</v>
      </c>
      <c r="BY197" s="29">
        <f t="shared" si="88"/>
        <v>-16.268116185719428</v>
      </c>
      <c r="BZ197" s="55">
        <f t="shared" si="89"/>
        <v>-21.63233270696464</v>
      </c>
    </row>
    <row r="198" spans="1:78" x14ac:dyDescent="0.3">
      <c r="A198" t="s">
        <v>101</v>
      </c>
      <c r="B198" s="1">
        <v>3566</v>
      </c>
      <c r="C198" s="1">
        <v>3983</v>
      </c>
      <c r="D198" s="1">
        <v>2890</v>
      </c>
      <c r="E198" s="1">
        <v>3114</v>
      </c>
      <c r="F198" s="1">
        <v>3557</v>
      </c>
      <c r="G198" s="1">
        <v>3480</v>
      </c>
      <c r="H198" s="1">
        <v>4337</v>
      </c>
      <c r="I198" s="1">
        <v>4917</v>
      </c>
      <c r="J198" s="1">
        <v>4778</v>
      </c>
      <c r="K198" s="1">
        <v>4094</v>
      </c>
      <c r="L198" s="1">
        <v>3598</v>
      </c>
      <c r="M198" s="1">
        <v>3477</v>
      </c>
      <c r="N198" s="1">
        <v>3306</v>
      </c>
      <c r="O198" s="1">
        <v>2705</v>
      </c>
      <c r="P198" s="1">
        <v>2033</v>
      </c>
      <c r="Q198" s="1">
        <v>3244</v>
      </c>
      <c r="R198" s="1">
        <v>57079</v>
      </c>
      <c r="S198" s="7">
        <v>5.0578859214812866E-2</v>
      </c>
      <c r="T198" s="11">
        <v>0.22011374721613811</v>
      </c>
      <c r="U198" s="6">
        <v>0.24166666666666667</v>
      </c>
      <c r="V198" s="6">
        <v>0.27302740178276658</v>
      </c>
      <c r="W198" s="6">
        <v>0.27488151658767773</v>
      </c>
      <c r="X198" s="6">
        <v>0.27646883388010735</v>
      </c>
      <c r="Y198" s="6">
        <v>0.28519362186788155</v>
      </c>
      <c r="Z198" s="6">
        <v>0.26628276409849089</v>
      </c>
      <c r="AA198" s="6">
        <v>0.25127995084988736</v>
      </c>
      <c r="AB198" s="6">
        <v>0.23697359029264811</v>
      </c>
      <c r="AC198" s="6">
        <v>0.21643394199785176</v>
      </c>
      <c r="AD198" s="6">
        <v>0.19896288209606988</v>
      </c>
      <c r="AE198" s="6">
        <v>0.19475446428571427</v>
      </c>
      <c r="AF198" s="6">
        <v>0.16263879817112997</v>
      </c>
      <c r="AG198" s="6">
        <v>0.14887525562372189</v>
      </c>
      <c r="AH198" s="6">
        <v>0.10907184058730991</v>
      </c>
      <c r="AI198" s="6">
        <v>0.11538461538461539</v>
      </c>
      <c r="AJ198" s="6">
        <v>8.5990338164251209E-2</v>
      </c>
      <c r="AK198" s="1">
        <f t="shared" si="86"/>
        <v>12563.872577349946</v>
      </c>
      <c r="AL198" s="37"/>
      <c r="AM198" s="37"/>
      <c r="AN198" s="1">
        <v>861.7833333333333</v>
      </c>
      <c r="AO198" s="1">
        <v>1087.4681413007593</v>
      </c>
      <c r="AP198" s="1">
        <v>794.4075829383886</v>
      </c>
      <c r="AQ198" s="1">
        <v>860.92394870265423</v>
      </c>
      <c r="AR198" s="1">
        <v>1014.4337129840546</v>
      </c>
      <c r="AS198" s="1">
        <v>926.66401906274825</v>
      </c>
      <c r="AT198" s="1">
        <v>1089.8011468359614</v>
      </c>
      <c r="AU198" s="1">
        <v>1165.1991434689508</v>
      </c>
      <c r="AV198" s="1">
        <v>1034.1213748657358</v>
      </c>
      <c r="AW198" s="1">
        <v>814.55403930131013</v>
      </c>
      <c r="AX198" s="1">
        <v>700.7265625</v>
      </c>
      <c r="AY198" s="1">
        <v>565.49510124101892</v>
      </c>
      <c r="AZ198" s="1">
        <v>492.18159509202457</v>
      </c>
      <c r="BA198" s="1">
        <v>295.03932878867329</v>
      </c>
      <c r="BB198" s="1">
        <v>234.57692307692309</v>
      </c>
      <c r="BC198" s="1">
        <v>278.95265700483094</v>
      </c>
      <c r="BD198" s="1">
        <f t="shared" si="87"/>
        <v>12216.328610497369</v>
      </c>
      <c r="BE198" s="1"/>
      <c r="BF198" s="25">
        <f t="shared" si="90"/>
        <v>3.5868221208290196E-2</v>
      </c>
      <c r="BG198" s="25">
        <f t="shared" si="91"/>
        <v>1.3537037689471289E-2</v>
      </c>
      <c r="BH198" s="25">
        <f t="shared" si="92"/>
        <v>1.047793047086267E-2</v>
      </c>
      <c r="BI198" s="25">
        <f t="shared" si="93"/>
        <v>3.3273753423261263E-2</v>
      </c>
      <c r="BJ198" s="25">
        <f t="shared" si="94"/>
        <v>6.7718980442926069E-2</v>
      </c>
      <c r="BK198" s="25">
        <f t="shared" si="95"/>
        <v>8.5197814253345175E-2</v>
      </c>
      <c r="BL198" s="25">
        <f t="shared" si="96"/>
        <v>0.18623735626167659</v>
      </c>
      <c r="BM198" s="25">
        <f t="shared" si="97"/>
        <v>0.30729829050238733</v>
      </c>
      <c r="BN198" s="25">
        <f t="shared" si="98"/>
        <v>0.4114669090820352</v>
      </c>
      <c r="BO198" s="25">
        <f t="shared" si="99"/>
        <v>0.48197711832280055</v>
      </c>
      <c r="BP198" s="25">
        <f t="shared" si="100"/>
        <v>0.73165669952351176</v>
      </c>
      <c r="BQ198" s="25">
        <f t="shared" si="101"/>
        <v>0.89643587858827445</v>
      </c>
      <c r="BR198" s="25">
        <f t="shared" si="102"/>
        <v>1.1954580509879555</v>
      </c>
      <c r="BS198" s="25">
        <f t="shared" si="103"/>
        <v>1.077553559506105</v>
      </c>
      <c r="BT198" s="25">
        <f t="shared" si="104"/>
        <v>1.2901772054901346</v>
      </c>
      <c r="BU198" s="25">
        <f t="shared" si="105"/>
        <v>4.4044405638233561</v>
      </c>
      <c r="BV198" s="26">
        <f t="shared" si="107"/>
        <v>11.228775369576393</v>
      </c>
      <c r="BW198">
        <v>12</v>
      </c>
      <c r="BX198" s="1">
        <f t="shared" si="106"/>
        <v>0.77122463042360678</v>
      </c>
      <c r="BY198" s="29">
        <f t="shared" si="88"/>
        <v>6.8682879925907834</v>
      </c>
      <c r="BZ198" s="55">
        <f t="shared" si="89"/>
        <v>6.3130638918872988</v>
      </c>
    </row>
    <row r="199" spans="1:78" x14ac:dyDescent="0.3">
      <c r="A199" t="s">
        <v>102</v>
      </c>
      <c r="B199" s="1">
        <v>9099</v>
      </c>
      <c r="C199" s="1">
        <v>9063</v>
      </c>
      <c r="D199" s="1">
        <v>9578</v>
      </c>
      <c r="E199" s="1">
        <v>10532</v>
      </c>
      <c r="F199" s="1">
        <v>12951</v>
      </c>
      <c r="G199" s="1">
        <v>12387</v>
      </c>
      <c r="H199" s="1">
        <v>12996</v>
      </c>
      <c r="I199" s="1">
        <v>12535</v>
      </c>
      <c r="J199" s="1">
        <v>11150</v>
      </c>
      <c r="K199" s="1">
        <v>9853</v>
      </c>
      <c r="L199" s="1">
        <v>9114</v>
      </c>
      <c r="M199" s="1">
        <v>8063</v>
      </c>
      <c r="N199" s="1">
        <v>6854</v>
      </c>
      <c r="O199" s="1">
        <v>4973</v>
      </c>
      <c r="P199" s="1">
        <v>3248</v>
      </c>
      <c r="Q199" s="1">
        <v>3440</v>
      </c>
      <c r="R199" s="1">
        <v>145836</v>
      </c>
      <c r="S199" s="7">
        <v>2.4330626808642064E-2</v>
      </c>
      <c r="T199" s="11">
        <v>0.4895485067288512</v>
      </c>
      <c r="U199" s="6">
        <v>0.41945465093792306</v>
      </c>
      <c r="V199" s="6">
        <v>0.48415841584158414</v>
      </c>
      <c r="W199" s="6">
        <v>0.52284069097888675</v>
      </c>
      <c r="X199" s="6">
        <v>0.52626474866655892</v>
      </c>
      <c r="Y199" s="6">
        <v>0.50370370370370365</v>
      </c>
      <c r="Z199" s="6">
        <v>0.50454012888107791</v>
      </c>
      <c r="AA199" s="6">
        <v>0.51213769586750024</v>
      </c>
      <c r="AB199" s="6">
        <v>0.51249316067846074</v>
      </c>
      <c r="AC199" s="6">
        <v>0.49711378534389983</v>
      </c>
      <c r="AD199" s="6">
        <v>0.47526367293682725</v>
      </c>
      <c r="AE199" s="6">
        <v>0.48339990014977535</v>
      </c>
      <c r="AF199" s="6">
        <v>0.45744855967078191</v>
      </c>
      <c r="AG199" s="6">
        <v>0.44815340909090912</v>
      </c>
      <c r="AH199" s="6">
        <v>0.43233489714904366</v>
      </c>
      <c r="AI199" s="6">
        <v>0.41337386018237082</v>
      </c>
      <c r="AJ199" s="6">
        <v>0.38900121310149616</v>
      </c>
      <c r="AK199" s="1">
        <f t="shared" si="86"/>
        <v>71393.796027308737</v>
      </c>
      <c r="AL199" s="37"/>
      <c r="AM199" s="37"/>
      <c r="AN199" s="1">
        <v>3816.6178688841619</v>
      </c>
      <c r="AO199" s="1">
        <v>4387.9277227722769</v>
      </c>
      <c r="AP199" s="1">
        <v>5007.7681381957773</v>
      </c>
      <c r="AQ199" s="1">
        <v>5542.6203329561986</v>
      </c>
      <c r="AR199" s="1">
        <v>6523.4666666666662</v>
      </c>
      <c r="AS199" s="1">
        <v>6249.7385764499122</v>
      </c>
      <c r="AT199" s="1">
        <v>6655.7414954940332</v>
      </c>
      <c r="AU199" s="1">
        <v>6424.1017691045054</v>
      </c>
      <c r="AV199" s="1">
        <v>5542.8187065844832</v>
      </c>
      <c r="AW199" s="1">
        <v>4682.7729694465588</v>
      </c>
      <c r="AX199" s="1">
        <v>4405.7066899650526</v>
      </c>
      <c r="AY199" s="1">
        <v>3688.4077366255146</v>
      </c>
      <c r="AZ199" s="1">
        <v>3071.643465909091</v>
      </c>
      <c r="BA199" s="1">
        <v>2150.0014435221942</v>
      </c>
      <c r="BB199" s="1">
        <v>1342.6382978723404</v>
      </c>
      <c r="BC199" s="1">
        <v>1338.1641730691467</v>
      </c>
      <c r="BD199" s="1">
        <f t="shared" si="87"/>
        <v>70830.136053517926</v>
      </c>
      <c r="BE199" s="1"/>
      <c r="BF199" s="25">
        <f t="shared" si="90"/>
        <v>0.15885117371572541</v>
      </c>
      <c r="BG199" s="25">
        <f t="shared" si="91"/>
        <v>5.4621869557295116E-2</v>
      </c>
      <c r="BH199" s="25">
        <f t="shared" si="92"/>
        <v>6.6050535635793689E-2</v>
      </c>
      <c r="BI199" s="25">
        <f t="shared" si="93"/>
        <v>0.21421611346211375</v>
      </c>
      <c r="BJ199" s="25">
        <f t="shared" si="94"/>
        <v>0.43547696213742049</v>
      </c>
      <c r="BK199" s="25">
        <f t="shared" si="95"/>
        <v>0.57460315218334823</v>
      </c>
      <c r="BL199" s="25">
        <f t="shared" si="96"/>
        <v>1.1374072267043824</v>
      </c>
      <c r="BM199" s="25">
        <f t="shared" si="97"/>
        <v>1.69423012600402</v>
      </c>
      <c r="BN199" s="25">
        <f t="shared" si="98"/>
        <v>2.2054340392069669</v>
      </c>
      <c r="BO199" s="25">
        <f t="shared" si="99"/>
        <v>2.7708283461582313</v>
      </c>
      <c r="BP199" s="25">
        <f t="shared" si="100"/>
        <v>4.6001750017125778</v>
      </c>
      <c r="BQ199" s="25">
        <f t="shared" si="101"/>
        <v>5.8469490234619323</v>
      </c>
      <c r="BR199" s="25">
        <f t="shared" si="102"/>
        <v>7.4607034226848787</v>
      </c>
      <c r="BS199" s="25">
        <f t="shared" si="103"/>
        <v>7.8523148690797351</v>
      </c>
      <c r="BT199" s="25">
        <f t="shared" si="104"/>
        <v>7.3845342688075322</v>
      </c>
      <c r="BU199" s="25">
        <f t="shared" si="105"/>
        <v>21.128547862581634</v>
      </c>
      <c r="BV199" s="26">
        <f t="shared" si="107"/>
        <v>63.584943993093589</v>
      </c>
      <c r="BW199">
        <v>78</v>
      </c>
      <c r="BX199" s="1">
        <f t="shared" si="106"/>
        <v>14.415056006906411</v>
      </c>
      <c r="BY199" s="29">
        <f t="shared" si="88"/>
        <v>22.670549192387639</v>
      </c>
      <c r="BZ199" s="55">
        <f t="shared" si="89"/>
        <v>20.351585935137361</v>
      </c>
    </row>
    <row r="200" spans="1:78" x14ac:dyDescent="0.3">
      <c r="A200" t="s">
        <v>103</v>
      </c>
      <c r="B200" s="1">
        <v>2241</v>
      </c>
      <c r="C200" s="1">
        <v>2522</v>
      </c>
      <c r="D200" s="1">
        <v>2465</v>
      </c>
      <c r="E200" s="1">
        <v>2365</v>
      </c>
      <c r="F200" s="1">
        <v>2684</v>
      </c>
      <c r="G200" s="1">
        <v>2796</v>
      </c>
      <c r="H200" s="1">
        <v>3390</v>
      </c>
      <c r="I200" s="1">
        <v>4046</v>
      </c>
      <c r="J200" s="1">
        <v>4560</v>
      </c>
      <c r="K200" s="1">
        <v>4167</v>
      </c>
      <c r="L200" s="1">
        <v>3254</v>
      </c>
      <c r="M200" s="1">
        <v>3057</v>
      </c>
      <c r="N200" s="1">
        <v>2393</v>
      </c>
      <c r="O200" s="1">
        <v>1829</v>
      </c>
      <c r="P200" s="1">
        <v>1305</v>
      </c>
      <c r="Q200" s="1">
        <v>2018</v>
      </c>
      <c r="R200" s="1">
        <v>45092</v>
      </c>
      <c r="S200" s="7">
        <v>0.14200329238951492</v>
      </c>
      <c r="T200" s="11">
        <v>0.14405470431809547</v>
      </c>
      <c r="U200" s="6">
        <v>0.13782739373121511</v>
      </c>
      <c r="V200" s="6">
        <v>0.17534639273769709</v>
      </c>
      <c r="W200" s="6">
        <v>0.20063839489284085</v>
      </c>
      <c r="X200" s="6">
        <v>0.2036281179138322</v>
      </c>
      <c r="Y200" s="6">
        <v>0.23521367521367523</v>
      </c>
      <c r="Z200" s="6">
        <v>0.20118025751072963</v>
      </c>
      <c r="AA200" s="6">
        <v>0.15054259986146387</v>
      </c>
      <c r="AB200" s="6">
        <v>0.13579630554168748</v>
      </c>
      <c r="AC200" s="6">
        <v>0.12194347411876787</v>
      </c>
      <c r="AD200" s="6">
        <v>0.10769739015526925</v>
      </c>
      <c r="AE200" s="6">
        <v>0.11386138613861387</v>
      </c>
      <c r="AF200" s="6">
        <v>9.0483619344773794E-2</v>
      </c>
      <c r="AG200" s="6">
        <v>7.5966850828729282E-2</v>
      </c>
      <c r="AH200" s="6">
        <v>6.5217391304347824E-2</v>
      </c>
      <c r="AI200" s="6">
        <v>5.6043956043956046E-2</v>
      </c>
      <c r="AJ200" s="6">
        <v>5.0115207373271888E-2</v>
      </c>
      <c r="AK200" s="1">
        <f t="shared" si="86"/>
        <v>6495.7147271115609</v>
      </c>
      <c r="AL200" s="37"/>
      <c r="AM200" s="37"/>
      <c r="AN200" s="1">
        <v>308.87118935165307</v>
      </c>
      <c r="AO200" s="1">
        <v>442.22360248447205</v>
      </c>
      <c r="AP200" s="1">
        <v>494.5736434108527</v>
      </c>
      <c r="AQ200" s="1">
        <v>481.58049886621313</v>
      </c>
      <c r="AR200" s="1">
        <v>631.31350427350435</v>
      </c>
      <c r="AS200" s="1">
        <v>562.5</v>
      </c>
      <c r="AT200" s="1">
        <v>510.33941353036255</v>
      </c>
      <c r="AU200" s="1">
        <v>549.43185222166755</v>
      </c>
      <c r="AV200" s="1">
        <v>556.06224198158145</v>
      </c>
      <c r="AW200" s="1">
        <v>448.77502477700693</v>
      </c>
      <c r="AX200" s="1">
        <v>370.50495049504951</v>
      </c>
      <c r="AY200" s="1">
        <v>276.60842433697348</v>
      </c>
      <c r="AZ200" s="1">
        <v>181.78867403314916</v>
      </c>
      <c r="BA200" s="1">
        <v>119.28260869565217</v>
      </c>
      <c r="BB200" s="1">
        <v>73.137362637362642</v>
      </c>
      <c r="BC200" s="1">
        <v>101.13248847926266</v>
      </c>
      <c r="BD200" s="1">
        <f t="shared" si="87"/>
        <v>6108.1254795747627</v>
      </c>
      <c r="BE200" s="1"/>
      <c r="BF200" s="25">
        <f t="shared" si="90"/>
        <v>1.2855505225055927E-2</v>
      </c>
      <c r="BG200" s="25">
        <f t="shared" si="91"/>
        <v>5.5048946692318962E-3</v>
      </c>
      <c r="BH200" s="25">
        <f t="shared" si="92"/>
        <v>6.5232361317755045E-3</v>
      </c>
      <c r="BI200" s="25">
        <f t="shared" si="93"/>
        <v>1.8612550849436166E-2</v>
      </c>
      <c r="BJ200" s="25">
        <f t="shared" si="94"/>
        <v>4.2143617963458356E-2</v>
      </c>
      <c r="BK200" s="25">
        <f t="shared" si="95"/>
        <v>5.1716446880043947E-2</v>
      </c>
      <c r="BL200" s="25">
        <f t="shared" si="96"/>
        <v>8.7212482247768661E-2</v>
      </c>
      <c r="BM200" s="25">
        <f t="shared" si="97"/>
        <v>0.14490181346393843</v>
      </c>
      <c r="BN200" s="25">
        <f t="shared" si="98"/>
        <v>0.22125179647804322</v>
      </c>
      <c r="BO200" s="25">
        <f t="shared" si="99"/>
        <v>0.26554320865291831</v>
      </c>
      <c r="BP200" s="25">
        <f t="shared" si="100"/>
        <v>0.3868590742003305</v>
      </c>
      <c r="BQ200" s="25">
        <f t="shared" si="101"/>
        <v>0.43848605470014429</v>
      </c>
      <c r="BR200" s="25">
        <f t="shared" si="102"/>
        <v>0.44154583616788884</v>
      </c>
      <c r="BS200" s="25">
        <f t="shared" si="103"/>
        <v>0.43564835954205278</v>
      </c>
      <c r="BT200" s="25">
        <f t="shared" si="104"/>
        <v>0.40225678172719609</v>
      </c>
      <c r="BU200" s="25">
        <f t="shared" si="105"/>
        <v>1.5968015481951428</v>
      </c>
      <c r="BV200" s="26">
        <f t="shared" si="107"/>
        <v>4.5578632070944263</v>
      </c>
      <c r="BW200">
        <v>2</v>
      </c>
      <c r="BX200" s="1">
        <f t="shared" si="106"/>
        <v>-2.5578632070944263</v>
      </c>
      <c r="BY200" s="29">
        <f t="shared" si="88"/>
        <v>-56.119788832474157</v>
      </c>
      <c r="BZ200" s="55">
        <f t="shared" si="89"/>
        <v>-41.876402435539035</v>
      </c>
    </row>
    <row r="201" spans="1:78" x14ac:dyDescent="0.3">
      <c r="A201" t="s">
        <v>104</v>
      </c>
      <c r="B201" s="1">
        <v>7951</v>
      </c>
      <c r="C201" s="1">
        <v>8429</v>
      </c>
      <c r="D201" s="1">
        <v>6580</v>
      </c>
      <c r="E201" s="1">
        <v>7262</v>
      </c>
      <c r="F201" s="1">
        <v>8416</v>
      </c>
      <c r="G201" s="1">
        <v>8467</v>
      </c>
      <c r="H201" s="1">
        <v>9879</v>
      </c>
      <c r="I201" s="1">
        <v>10203</v>
      </c>
      <c r="J201" s="1">
        <v>8842</v>
      </c>
      <c r="K201" s="1">
        <v>7530</v>
      </c>
      <c r="L201" s="1">
        <v>6832</v>
      </c>
      <c r="M201" s="1">
        <v>6220</v>
      </c>
      <c r="N201" s="1">
        <v>5469</v>
      </c>
      <c r="O201" s="1">
        <v>4241</v>
      </c>
      <c r="P201" s="1">
        <v>3115</v>
      </c>
      <c r="Q201" s="1">
        <v>4589</v>
      </c>
      <c r="R201" s="1">
        <v>114025</v>
      </c>
      <c r="S201" s="7">
        <v>4.953156535610681E-3</v>
      </c>
      <c r="T201" s="11">
        <v>0.34048985131716947</v>
      </c>
      <c r="U201" s="6">
        <v>0.34663169519602427</v>
      </c>
      <c r="V201" s="6">
        <v>0.38482315112540194</v>
      </c>
      <c r="W201" s="6">
        <v>0.41509215254433757</v>
      </c>
      <c r="X201" s="6">
        <v>0.40247427448259915</v>
      </c>
      <c r="Y201" s="6">
        <v>0.38759103376525111</v>
      </c>
      <c r="Z201" s="6">
        <v>0.3709777501994504</v>
      </c>
      <c r="AA201" s="6">
        <v>0.37076271186440679</v>
      </c>
      <c r="AB201" s="6">
        <v>0.37968291250733999</v>
      </c>
      <c r="AC201" s="6">
        <v>0.34232845026985353</v>
      </c>
      <c r="AD201" s="6">
        <v>0.30275229357798167</v>
      </c>
      <c r="AE201" s="6">
        <v>0.290566620348927</v>
      </c>
      <c r="AF201" s="6">
        <v>0.27552581261950287</v>
      </c>
      <c r="AG201" s="6">
        <v>0.24901574803149606</v>
      </c>
      <c r="AH201" s="6">
        <v>0.20576540755467196</v>
      </c>
      <c r="AI201" s="6">
        <v>0.1686478454680535</v>
      </c>
      <c r="AJ201" s="6">
        <v>0.14108352144469527</v>
      </c>
      <c r="AK201" s="1">
        <f t="shared" si="86"/>
        <v>38824.355296440248</v>
      </c>
      <c r="AL201" s="37"/>
      <c r="AM201" s="37"/>
      <c r="AN201" s="1">
        <v>2756.0686085035891</v>
      </c>
      <c r="AO201" s="1">
        <v>3243.674340836013</v>
      </c>
      <c r="AP201" s="1">
        <v>2731.3063637417413</v>
      </c>
      <c r="AQ201" s="1">
        <v>2922.7681812926348</v>
      </c>
      <c r="AR201" s="1">
        <v>3261.9661401683534</v>
      </c>
      <c r="AS201" s="1">
        <v>3141.0686109387466</v>
      </c>
      <c r="AT201" s="1">
        <v>3662.7648305084745</v>
      </c>
      <c r="AU201" s="1">
        <v>3873.90475631239</v>
      </c>
      <c r="AV201" s="1">
        <v>3026.8681572860451</v>
      </c>
      <c r="AW201" s="1">
        <v>2279.7247706422017</v>
      </c>
      <c r="AX201" s="1">
        <v>1985.1511502238693</v>
      </c>
      <c r="AY201" s="1">
        <v>1713.7705544933078</v>
      </c>
      <c r="AZ201" s="1">
        <v>1361.867125984252</v>
      </c>
      <c r="BA201" s="1">
        <v>872.65109343936376</v>
      </c>
      <c r="BB201" s="1">
        <v>525.3380386329867</v>
      </c>
      <c r="BC201" s="1">
        <v>647.43227990970661</v>
      </c>
      <c r="BD201" s="1">
        <f t="shared" si="87"/>
        <v>38006.325002913676</v>
      </c>
      <c r="BE201" s="1"/>
      <c r="BF201" s="25">
        <f t="shared" si="90"/>
        <v>0.11471013036729799</v>
      </c>
      <c r="BG201" s="25">
        <f t="shared" si="91"/>
        <v>4.0377956959498654E-2</v>
      </c>
      <c r="BH201" s="25">
        <f t="shared" si="92"/>
        <v>3.6024880412213106E-2</v>
      </c>
      <c r="BI201" s="25">
        <f t="shared" si="93"/>
        <v>0.1129617406093016</v>
      </c>
      <c r="BJ201" s="25">
        <f t="shared" si="94"/>
        <v>0.217754022194075</v>
      </c>
      <c r="BK201" s="25">
        <f t="shared" si="95"/>
        <v>0.28879094749188822</v>
      </c>
      <c r="BL201" s="25">
        <f t="shared" si="96"/>
        <v>0.62593404367634009</v>
      </c>
      <c r="BM201" s="25">
        <f t="shared" si="97"/>
        <v>1.0216659665915613</v>
      </c>
      <c r="BN201" s="25">
        <f t="shared" si="98"/>
        <v>1.2043616108786332</v>
      </c>
      <c r="BO201" s="25">
        <f t="shared" si="99"/>
        <v>1.3489285210171178</v>
      </c>
      <c r="BP201" s="25">
        <f t="shared" si="100"/>
        <v>2.0727759105437067</v>
      </c>
      <c r="BQ201" s="25">
        <f t="shared" si="101"/>
        <v>2.7167086139993715</v>
      </c>
      <c r="BR201" s="25">
        <f t="shared" si="102"/>
        <v>3.3078340116096796</v>
      </c>
      <c r="BS201" s="25">
        <f t="shared" si="103"/>
        <v>3.1871286306240427</v>
      </c>
      <c r="BT201" s="25">
        <f t="shared" si="104"/>
        <v>2.8893684584604937</v>
      </c>
      <c r="BU201" s="25">
        <f t="shared" si="105"/>
        <v>10.222440705820432</v>
      </c>
      <c r="BV201" s="26">
        <f t="shared" si="107"/>
        <v>29.40776615125565</v>
      </c>
      <c r="BW201">
        <v>44</v>
      </c>
      <c r="BX201" s="1">
        <f t="shared" si="106"/>
        <v>14.59223384874435</v>
      </c>
      <c r="BY201" s="29">
        <f t="shared" si="88"/>
        <v>49.620341013631503</v>
      </c>
      <c r="BZ201" s="55">
        <f t="shared" si="89"/>
        <v>38.394224770812926</v>
      </c>
    </row>
    <row r="202" spans="1:78" x14ac:dyDescent="0.3">
      <c r="A202" t="s">
        <v>105</v>
      </c>
      <c r="B202" s="1">
        <v>5900</v>
      </c>
      <c r="C202" s="1">
        <v>6350</v>
      </c>
      <c r="D202" s="1">
        <v>4978</v>
      </c>
      <c r="E202" s="1">
        <v>4855</v>
      </c>
      <c r="F202" s="1">
        <v>5381</v>
      </c>
      <c r="G202" s="1">
        <v>6770</v>
      </c>
      <c r="H202" s="1">
        <v>10645</v>
      </c>
      <c r="I202" s="1">
        <v>13803</v>
      </c>
      <c r="J202" s="1">
        <v>12366</v>
      </c>
      <c r="K202" s="1">
        <v>9519</v>
      </c>
      <c r="L202" s="1">
        <v>8601</v>
      </c>
      <c r="M202" s="1">
        <v>9161</v>
      </c>
      <c r="N202" s="1">
        <v>9127</v>
      </c>
      <c r="O202" s="1">
        <v>8318</v>
      </c>
      <c r="P202" s="1">
        <v>6508</v>
      </c>
      <c r="Q202" s="1">
        <v>9944</v>
      </c>
      <c r="R202" s="1">
        <v>132226</v>
      </c>
      <c r="S202" s="7">
        <v>1.335029582170999E-2</v>
      </c>
      <c r="T202" s="11">
        <v>8.6723276417031966E-2</v>
      </c>
      <c r="U202" s="6">
        <v>9.0890564499694321E-2</v>
      </c>
      <c r="V202" s="6">
        <v>9.8346575048314372E-2</v>
      </c>
      <c r="W202" s="6">
        <v>0.1148066519735524</v>
      </c>
      <c r="X202" s="6">
        <v>0.10998895376361054</v>
      </c>
      <c r="Y202" s="6">
        <v>0.10657294832826748</v>
      </c>
      <c r="Z202" s="6">
        <v>0.10028776978417266</v>
      </c>
      <c r="AA202" s="6">
        <v>0.10197341925090617</v>
      </c>
      <c r="AB202" s="6">
        <v>0.10524665551839466</v>
      </c>
      <c r="AC202" s="6">
        <v>0.10227795674183157</v>
      </c>
      <c r="AD202" s="6">
        <v>8.9251439539347402E-2</v>
      </c>
      <c r="AE202" s="6">
        <v>7.9104321439782355E-2</v>
      </c>
      <c r="AF202" s="6">
        <v>6.9661674986134223E-2</v>
      </c>
      <c r="AG202" s="6">
        <v>6.3686549077689517E-2</v>
      </c>
      <c r="AH202" s="6">
        <v>5.4237288135593219E-2</v>
      </c>
      <c r="AI202" s="6">
        <v>4.1343669250645997E-2</v>
      </c>
      <c r="AJ202" s="6">
        <v>3.2058669460450495E-2</v>
      </c>
      <c r="AK202" s="1">
        <f t="shared" si="86"/>
        <v>11467.071947518469</v>
      </c>
      <c r="AL202" s="37"/>
      <c r="AM202" s="37"/>
      <c r="AN202" s="1">
        <v>536.25433054819655</v>
      </c>
      <c r="AO202" s="1">
        <v>624.50075155679622</v>
      </c>
      <c r="AP202" s="1">
        <v>571.50751352434384</v>
      </c>
      <c r="AQ202" s="1">
        <v>533.99637052232913</v>
      </c>
      <c r="AR202" s="1">
        <v>573.46903495440733</v>
      </c>
      <c r="AS202" s="1">
        <v>678.94820143884886</v>
      </c>
      <c r="AT202" s="1">
        <v>1085.5070479258961</v>
      </c>
      <c r="AU202" s="1">
        <v>1452.7195861204013</v>
      </c>
      <c r="AV202" s="1">
        <v>1264.7692130694893</v>
      </c>
      <c r="AW202" s="1">
        <v>849.58445297504795</v>
      </c>
      <c r="AX202" s="1">
        <v>680.37626870356803</v>
      </c>
      <c r="AY202" s="1">
        <v>638.17060454797559</v>
      </c>
      <c r="AZ202" s="1">
        <v>581.26713343207223</v>
      </c>
      <c r="BA202" s="1">
        <v>451.14576271186439</v>
      </c>
      <c r="BB202" s="1">
        <v>269.06459948320412</v>
      </c>
      <c r="BC202" s="1">
        <v>318.79140911471973</v>
      </c>
      <c r="BD202" s="1">
        <f t="shared" si="87"/>
        <v>11110.072280629163</v>
      </c>
      <c r="BE202" s="1"/>
      <c r="BF202" s="25">
        <f t="shared" si="90"/>
        <v>2.2319402346304702E-2</v>
      </c>
      <c r="BG202" s="25">
        <f t="shared" si="91"/>
        <v>7.7739198877270089E-3</v>
      </c>
      <c r="BH202" s="25">
        <f t="shared" si="92"/>
        <v>7.5379642879719426E-3</v>
      </c>
      <c r="BI202" s="25">
        <f t="shared" si="93"/>
        <v>2.0638366011831281E-2</v>
      </c>
      <c r="BJ202" s="25">
        <f t="shared" si="94"/>
        <v>3.8282184302082259E-2</v>
      </c>
      <c r="BK202" s="25">
        <f t="shared" si="95"/>
        <v>6.2422735278246412E-2</v>
      </c>
      <c r="BL202" s="25">
        <f t="shared" si="96"/>
        <v>0.18550353281979587</v>
      </c>
      <c r="BM202" s="25">
        <f t="shared" si="97"/>
        <v>0.38312613590247696</v>
      </c>
      <c r="BN202" s="25">
        <f t="shared" si="98"/>
        <v>0.50323945665603109</v>
      </c>
      <c r="BO202" s="25">
        <f t="shared" si="99"/>
        <v>0.50270485033503876</v>
      </c>
      <c r="BP202" s="25">
        <f t="shared" si="100"/>
        <v>0.71040814182604151</v>
      </c>
      <c r="BQ202" s="25">
        <f t="shared" si="101"/>
        <v>1.0116427628138722</v>
      </c>
      <c r="BR202" s="25">
        <f t="shared" si="102"/>
        <v>1.4118375846746916</v>
      </c>
      <c r="BS202" s="25">
        <f t="shared" si="103"/>
        <v>1.6476912568306012</v>
      </c>
      <c r="BT202" s="25">
        <f t="shared" si="104"/>
        <v>1.4798600327097273</v>
      </c>
      <c r="BU202" s="25">
        <f t="shared" si="105"/>
        <v>5.0334627702756096</v>
      </c>
      <c r="BV202" s="26">
        <f t="shared" si="107"/>
        <v>13.028451096958051</v>
      </c>
      <c r="BW202">
        <v>9</v>
      </c>
      <c r="BX202" s="1">
        <f t="shared" si="106"/>
        <v>-4.0284510969580509</v>
      </c>
      <c r="BY202" s="29">
        <f t="shared" si="88"/>
        <v>-30.920414613972294</v>
      </c>
      <c r="BZ202" s="55">
        <f t="shared" si="89"/>
        <v>-36.259449940589583</v>
      </c>
    </row>
    <row r="203" spans="1:78" x14ac:dyDescent="0.3">
      <c r="A203" t="s">
        <v>106</v>
      </c>
      <c r="B203" s="1">
        <v>5767</v>
      </c>
      <c r="C203" s="1">
        <v>6117</v>
      </c>
      <c r="D203" s="1">
        <v>5551</v>
      </c>
      <c r="E203" s="1">
        <v>6031</v>
      </c>
      <c r="F203" s="1">
        <v>7347</v>
      </c>
      <c r="G203" s="1">
        <v>7561</v>
      </c>
      <c r="H203" s="1">
        <v>8574</v>
      </c>
      <c r="I203" s="1">
        <v>8814</v>
      </c>
      <c r="J203" s="1">
        <v>8255</v>
      </c>
      <c r="K203" s="1">
        <v>7353</v>
      </c>
      <c r="L203" s="1">
        <v>7039</v>
      </c>
      <c r="M203" s="1">
        <v>6789</v>
      </c>
      <c r="N203" s="1">
        <v>6133</v>
      </c>
      <c r="O203" s="1">
        <v>5059</v>
      </c>
      <c r="P203" s="1">
        <v>3688</v>
      </c>
      <c r="Q203" s="1">
        <v>5497</v>
      </c>
      <c r="R203" s="1">
        <v>105575</v>
      </c>
      <c r="S203" s="7">
        <v>5.9839728624924149E-3</v>
      </c>
      <c r="T203" s="11">
        <v>0.25396628774524282</v>
      </c>
      <c r="U203" s="6">
        <v>0.24111149464963755</v>
      </c>
      <c r="V203" s="6">
        <v>0.27347072293097807</v>
      </c>
      <c r="W203" s="6">
        <v>0.30626941541937308</v>
      </c>
      <c r="X203" s="6">
        <v>0.28099288802119649</v>
      </c>
      <c r="Y203" s="6">
        <v>0.27768075445337059</v>
      </c>
      <c r="Z203" s="6">
        <v>0.27697646676065502</v>
      </c>
      <c r="AA203" s="6">
        <v>0.26158224245873646</v>
      </c>
      <c r="AB203" s="6">
        <v>0.26453819840364878</v>
      </c>
      <c r="AC203" s="6">
        <v>0.26285414480587616</v>
      </c>
      <c r="AD203" s="6">
        <v>0.24251336898395723</v>
      </c>
      <c r="AE203" s="6">
        <v>0.24322766570605187</v>
      </c>
      <c r="AF203" s="6">
        <v>0.23408176943699732</v>
      </c>
      <c r="AG203" s="6">
        <v>0.21531823085221144</v>
      </c>
      <c r="AH203" s="6">
        <v>0.1927512355848435</v>
      </c>
      <c r="AI203" s="6">
        <v>0.19003011040481765</v>
      </c>
      <c r="AJ203" s="6">
        <v>0.1800796812749004</v>
      </c>
      <c r="AK203" s="1">
        <f t="shared" si="86"/>
        <v>26812.490828704013</v>
      </c>
      <c r="AL203" s="37"/>
      <c r="AM203" s="37"/>
      <c r="AN203" s="1">
        <v>1390.4899896444597</v>
      </c>
      <c r="AO203" s="1">
        <v>1672.8204121687929</v>
      </c>
      <c r="AP203" s="1">
        <v>1700.1015249929401</v>
      </c>
      <c r="AQ203" s="1">
        <v>1694.6681076558359</v>
      </c>
      <c r="AR203" s="1">
        <v>2040.1205029689138</v>
      </c>
      <c r="AS203" s="1">
        <v>2094.2190651773126</v>
      </c>
      <c r="AT203" s="1">
        <v>2242.8061468412066</v>
      </c>
      <c r="AU203" s="1">
        <v>2331.6396807297606</v>
      </c>
      <c r="AV203" s="1">
        <v>2169.8609653725075</v>
      </c>
      <c r="AW203" s="1">
        <v>1783.2008021390375</v>
      </c>
      <c r="AX203" s="1">
        <v>1712.079538904899</v>
      </c>
      <c r="AY203" s="1">
        <v>1589.1811327077749</v>
      </c>
      <c r="AZ203" s="1">
        <v>1320.5467098166127</v>
      </c>
      <c r="BA203" s="1">
        <v>975.12850082372324</v>
      </c>
      <c r="BB203" s="1">
        <v>700.83104717296749</v>
      </c>
      <c r="BC203" s="1">
        <v>989.89800796812744</v>
      </c>
      <c r="BD203" s="1">
        <f t="shared" si="87"/>
        <v>26407.592135084873</v>
      </c>
      <c r="BE203" s="1"/>
      <c r="BF203" s="25">
        <f t="shared" si="90"/>
        <v>5.7873482356138192E-2</v>
      </c>
      <c r="BG203" s="25">
        <f t="shared" si="91"/>
        <v>2.0823628856068668E-2</v>
      </c>
      <c r="BH203" s="25">
        <f t="shared" si="92"/>
        <v>2.2423685215080806E-2</v>
      </c>
      <c r="BI203" s="25">
        <f t="shared" si="93"/>
        <v>6.5497038191790757E-2</v>
      </c>
      <c r="BJ203" s="25">
        <f t="shared" si="94"/>
        <v>0.13618916512087167</v>
      </c>
      <c r="BK203" s="25">
        <f t="shared" si="95"/>
        <v>0.19254323384785385</v>
      </c>
      <c r="BL203" s="25">
        <f t="shared" si="96"/>
        <v>0.38327569080638513</v>
      </c>
      <c r="BM203" s="25">
        <f t="shared" si="97"/>
        <v>0.61492397413084832</v>
      </c>
      <c r="BN203" s="25">
        <f t="shared" si="98"/>
        <v>0.86336672489291288</v>
      </c>
      <c r="BO203" s="25">
        <f t="shared" si="99"/>
        <v>1.0551319403474932</v>
      </c>
      <c r="BP203" s="25">
        <f t="shared" si="100"/>
        <v>1.787650892364872</v>
      </c>
      <c r="BQ203" s="25">
        <f t="shared" si="101"/>
        <v>2.5192065887191957</v>
      </c>
      <c r="BR203" s="25">
        <f t="shared" si="102"/>
        <v>3.2074710060232121</v>
      </c>
      <c r="BS203" s="25">
        <f t="shared" si="103"/>
        <v>3.5614004117772171</v>
      </c>
      <c r="BT203" s="25">
        <f t="shared" si="104"/>
        <v>3.8545830941172223</v>
      </c>
      <c r="BU203" s="25">
        <f t="shared" si="105"/>
        <v>15.629702140701426</v>
      </c>
      <c r="BV203" s="26">
        <f t="shared" si="107"/>
        <v>33.972062697468587</v>
      </c>
      <c r="BW203">
        <v>47</v>
      </c>
      <c r="BX203" s="1">
        <f t="shared" si="106"/>
        <v>13.027937302531413</v>
      </c>
      <c r="BY203" s="29">
        <f t="shared" si="88"/>
        <v>38.348973444883534</v>
      </c>
      <c r="BZ203" s="55">
        <f t="shared" si="89"/>
        <v>49.334059826009735</v>
      </c>
    </row>
    <row r="204" spans="1:78" x14ac:dyDescent="0.3">
      <c r="A204" t="s">
        <v>107</v>
      </c>
      <c r="B204" s="1">
        <v>7854</v>
      </c>
      <c r="C204" s="1">
        <v>8357</v>
      </c>
      <c r="D204" s="1">
        <v>6799</v>
      </c>
      <c r="E204" s="1">
        <v>7266</v>
      </c>
      <c r="F204" s="1">
        <v>8808</v>
      </c>
      <c r="G204" s="1">
        <v>8890</v>
      </c>
      <c r="H204" s="1">
        <v>10540</v>
      </c>
      <c r="I204" s="1">
        <v>10601</v>
      </c>
      <c r="J204" s="1">
        <v>9185</v>
      </c>
      <c r="K204" s="1">
        <v>7925</v>
      </c>
      <c r="L204" s="1">
        <v>7512</v>
      </c>
      <c r="M204" s="1">
        <v>7254</v>
      </c>
      <c r="N204" s="1">
        <v>6942</v>
      </c>
      <c r="O204" s="1">
        <v>5387</v>
      </c>
      <c r="P204" s="1">
        <v>4106</v>
      </c>
      <c r="Q204" s="1">
        <v>6030</v>
      </c>
      <c r="R204" s="1">
        <v>123456</v>
      </c>
      <c r="S204" s="7">
        <v>-4.9746380437041493E-2</v>
      </c>
      <c r="T204" s="11">
        <v>0.34039670871850924</v>
      </c>
      <c r="U204" s="6">
        <v>0.33212388233769602</v>
      </c>
      <c r="V204" s="6">
        <v>0.35909260874984422</v>
      </c>
      <c r="W204" s="6">
        <v>0.38573743922204212</v>
      </c>
      <c r="X204" s="6">
        <v>0.38047893949112677</v>
      </c>
      <c r="Y204" s="6">
        <v>0.36318063958513397</v>
      </c>
      <c r="Z204" s="6">
        <v>0.37098385217246543</v>
      </c>
      <c r="AA204" s="6">
        <v>0.36988110964332893</v>
      </c>
      <c r="AB204" s="6">
        <v>0.36233135456017268</v>
      </c>
      <c r="AC204" s="6">
        <v>0.34091166157674468</v>
      </c>
      <c r="AD204" s="6">
        <v>0.32603434366716605</v>
      </c>
      <c r="AE204" s="6">
        <v>0.32398864442867281</v>
      </c>
      <c r="AF204" s="6">
        <v>0.30960698689956334</v>
      </c>
      <c r="AG204" s="6">
        <v>0.28029618927216904</v>
      </c>
      <c r="AH204" s="6">
        <v>0.25998098859315588</v>
      </c>
      <c r="AI204" s="6">
        <v>0.25109890109890109</v>
      </c>
      <c r="AJ204" s="6">
        <v>0.24525101763907733</v>
      </c>
      <c r="AK204" s="1">
        <f t="shared" si="86"/>
        <v>42024.01607155228</v>
      </c>
      <c r="AL204" s="37"/>
      <c r="AM204" s="37"/>
      <c r="AN204" s="1">
        <v>2608.5009718802644</v>
      </c>
      <c r="AO204" s="1">
        <v>3000.9369313224483</v>
      </c>
      <c r="AP204" s="1">
        <v>2622.6288492706644</v>
      </c>
      <c r="AQ204" s="1">
        <v>2764.5599743425273</v>
      </c>
      <c r="AR204" s="1">
        <v>3198.8950734658602</v>
      </c>
      <c r="AS204" s="1">
        <v>3298.0464458132178</v>
      </c>
      <c r="AT204" s="1">
        <v>3898.5468956406871</v>
      </c>
      <c r="AU204" s="1">
        <v>3841.0746896923906</v>
      </c>
      <c r="AV204" s="1">
        <v>3131.2736115824</v>
      </c>
      <c r="AW204" s="1">
        <v>2583.822173562291</v>
      </c>
      <c r="AX204" s="1">
        <v>2433.8026969481903</v>
      </c>
      <c r="AY204" s="1">
        <v>2245.8890829694324</v>
      </c>
      <c r="AZ204" s="1">
        <v>1945.8161459273974</v>
      </c>
      <c r="BA204" s="1">
        <v>1400.5175855513307</v>
      </c>
      <c r="BB204" s="1">
        <v>1031.012087912088</v>
      </c>
      <c r="BC204" s="1">
        <v>1478.8636363636363</v>
      </c>
      <c r="BD204" s="1">
        <f t="shared" si="87"/>
        <v>41484.186852244835</v>
      </c>
      <c r="BE204" s="1"/>
      <c r="BF204" s="25">
        <f t="shared" si="90"/>
        <v>0.10856822853552667</v>
      </c>
      <c r="BG204" s="25">
        <f t="shared" si="91"/>
        <v>3.7356309394449692E-2</v>
      </c>
      <c r="BH204" s="25">
        <f t="shared" si="92"/>
        <v>3.4591465796302484E-2</v>
      </c>
      <c r="BI204" s="25">
        <f t="shared" si="93"/>
        <v>0.10684716931002844</v>
      </c>
      <c r="BJ204" s="25">
        <f t="shared" si="94"/>
        <v>0.21354368466499513</v>
      </c>
      <c r="BK204" s="25">
        <f t="shared" si="95"/>
        <v>0.30322354457389694</v>
      </c>
      <c r="BL204" s="25">
        <f t="shared" si="96"/>
        <v>0.66622710869249513</v>
      </c>
      <c r="BM204" s="25">
        <f t="shared" si="97"/>
        <v>1.013007684094571</v>
      </c>
      <c r="BN204" s="25">
        <f t="shared" si="98"/>
        <v>1.2459035329535002</v>
      </c>
      <c r="BO204" s="25">
        <f t="shared" si="99"/>
        <v>1.5288650051263761</v>
      </c>
      <c r="BP204" s="25">
        <f t="shared" si="100"/>
        <v>2.5412309791532053</v>
      </c>
      <c r="BQ204" s="25">
        <f t="shared" si="101"/>
        <v>3.5602351795536302</v>
      </c>
      <c r="BR204" s="25">
        <f t="shared" si="102"/>
        <v>4.7261856204849284</v>
      </c>
      <c r="BS204" s="25">
        <f t="shared" si="103"/>
        <v>5.1150221757136416</v>
      </c>
      <c r="BT204" s="25">
        <f t="shared" si="104"/>
        <v>5.6705846293872977</v>
      </c>
      <c r="BU204" s="25">
        <f t="shared" si="105"/>
        <v>23.350080469929026</v>
      </c>
      <c r="BV204" s="26">
        <f t="shared" si="107"/>
        <v>50.221472787363872</v>
      </c>
      <c r="BW204">
        <v>72</v>
      </c>
      <c r="BX204" s="1">
        <f t="shared" si="106"/>
        <v>21.778527212636128</v>
      </c>
      <c r="BY204" s="29">
        <f t="shared" si="88"/>
        <v>43.364971204340669</v>
      </c>
      <c r="BZ204" s="55">
        <f t="shared" si="89"/>
        <v>52.498382793919035</v>
      </c>
    </row>
    <row r="205" spans="1:78" x14ac:dyDescent="0.3">
      <c r="A205" t="s">
        <v>108</v>
      </c>
      <c r="B205" s="1">
        <v>5494</v>
      </c>
      <c r="C205" s="1">
        <v>5868</v>
      </c>
      <c r="D205" s="1">
        <v>5230</v>
      </c>
      <c r="E205" s="1">
        <v>5396</v>
      </c>
      <c r="F205" s="1">
        <v>6571</v>
      </c>
      <c r="G205" s="1">
        <v>6971</v>
      </c>
      <c r="H205" s="1">
        <v>8681</v>
      </c>
      <c r="I205" s="1">
        <v>9188</v>
      </c>
      <c r="J205" s="1">
        <v>8519</v>
      </c>
      <c r="K205" s="1">
        <v>7206</v>
      </c>
      <c r="L205" s="1">
        <v>6892</v>
      </c>
      <c r="M205" s="1">
        <v>7022</v>
      </c>
      <c r="N205" s="1">
        <v>6404</v>
      </c>
      <c r="O205" s="1">
        <v>5193</v>
      </c>
      <c r="P205" s="1">
        <v>3943</v>
      </c>
      <c r="Q205" s="1">
        <v>6108</v>
      </c>
      <c r="R205" s="1">
        <v>104686</v>
      </c>
      <c r="S205" s="7">
        <v>4.2593196600217986E-3</v>
      </c>
      <c r="T205" s="11">
        <v>0.18968362080543352</v>
      </c>
      <c r="U205" s="6">
        <v>0.19988956377691883</v>
      </c>
      <c r="V205" s="6">
        <v>0.22301762114537446</v>
      </c>
      <c r="W205" s="6">
        <v>0.23177124702144558</v>
      </c>
      <c r="X205" s="6">
        <v>0.23127383676582761</v>
      </c>
      <c r="Y205" s="6">
        <v>0.24907493061979649</v>
      </c>
      <c r="Z205" s="6">
        <v>0.21770985974460957</v>
      </c>
      <c r="AA205" s="6">
        <v>0.2143015767266267</v>
      </c>
      <c r="AB205" s="6">
        <v>0.20088530139304778</v>
      </c>
      <c r="AC205" s="6">
        <v>0.19489465153970825</v>
      </c>
      <c r="AD205" s="6">
        <v>0.16773434435873971</v>
      </c>
      <c r="AE205" s="6">
        <v>0.17153641828603383</v>
      </c>
      <c r="AF205" s="6">
        <v>0.15076209410205435</v>
      </c>
      <c r="AG205" s="6">
        <v>0.14044481054365734</v>
      </c>
      <c r="AH205" s="6">
        <v>0.1167459059693608</v>
      </c>
      <c r="AI205" s="6">
        <v>0.10070617132330366</v>
      </c>
      <c r="AJ205" s="6">
        <v>8.6663017697500455E-2</v>
      </c>
      <c r="AK205" s="1">
        <f t="shared" si="86"/>
        <v>19857.219527637615</v>
      </c>
      <c r="AL205" s="37"/>
      <c r="AM205" s="37"/>
      <c r="AN205" s="1">
        <v>1098.1932633903921</v>
      </c>
      <c r="AO205" s="1">
        <v>1308.6674008810573</v>
      </c>
      <c r="AP205" s="1">
        <v>1212.1636219221605</v>
      </c>
      <c r="AQ205" s="1">
        <v>1247.9536231884058</v>
      </c>
      <c r="AR205" s="1">
        <v>1636.6713691026828</v>
      </c>
      <c r="AS205" s="1">
        <v>1517.6554322796733</v>
      </c>
      <c r="AT205" s="1">
        <v>1860.3519875638463</v>
      </c>
      <c r="AU205" s="1">
        <v>1845.7341491993229</v>
      </c>
      <c r="AV205" s="1">
        <v>1660.3075364667745</v>
      </c>
      <c r="AW205" s="1">
        <v>1208.6936854490784</v>
      </c>
      <c r="AX205" s="1">
        <v>1182.2289948273451</v>
      </c>
      <c r="AY205" s="1">
        <v>1058.6514247846258</v>
      </c>
      <c r="AZ205" s="1">
        <v>899.40856672158168</v>
      </c>
      <c r="BA205" s="1">
        <v>606.26148969889061</v>
      </c>
      <c r="BB205" s="1">
        <v>397.0844335277863</v>
      </c>
      <c r="BC205" s="1">
        <v>529.33771209633278</v>
      </c>
      <c r="BD205" s="1">
        <f t="shared" si="87"/>
        <v>19269.364691099956</v>
      </c>
      <c r="BE205" s="1"/>
      <c r="BF205" s="25">
        <f t="shared" si="90"/>
        <v>4.570782164976582E-2</v>
      </c>
      <c r="BG205" s="25">
        <f t="shared" si="91"/>
        <v>1.6290573724320044E-2</v>
      </c>
      <c r="BH205" s="25">
        <f t="shared" si="92"/>
        <v>1.5987971946126937E-2</v>
      </c>
      <c r="BI205" s="25">
        <f t="shared" si="93"/>
        <v>4.8232020034069345E-2</v>
      </c>
      <c r="BJ205" s="25">
        <f t="shared" si="94"/>
        <v>0.10925673606581304</v>
      </c>
      <c r="BK205" s="25">
        <f t="shared" si="95"/>
        <v>0.13953377163680333</v>
      </c>
      <c r="BL205" s="25">
        <f t="shared" si="96"/>
        <v>0.31791766496663165</v>
      </c>
      <c r="BM205" s="25">
        <f t="shared" si="97"/>
        <v>0.48677597469066824</v>
      </c>
      <c r="BN205" s="25">
        <f t="shared" si="98"/>
        <v>0.66062033602611669</v>
      </c>
      <c r="BO205" s="25">
        <f t="shared" si="99"/>
        <v>0.71519220498545411</v>
      </c>
      <c r="BP205" s="25">
        <f t="shared" si="100"/>
        <v>1.2344126949467171</v>
      </c>
      <c r="BQ205" s="25">
        <f t="shared" si="101"/>
        <v>1.6781986581543473</v>
      </c>
      <c r="BR205" s="25">
        <f t="shared" si="102"/>
        <v>2.1845701321151973</v>
      </c>
      <c r="BS205" s="25">
        <f t="shared" si="103"/>
        <v>2.2142106576050247</v>
      </c>
      <c r="BT205" s="25">
        <f t="shared" si="104"/>
        <v>2.1839713731112185</v>
      </c>
      <c r="BU205" s="25">
        <f t="shared" si="105"/>
        <v>8.3578214172670933</v>
      </c>
      <c r="BV205" s="26">
        <f t="shared" si="107"/>
        <v>20.408700008925365</v>
      </c>
      <c r="BW205">
        <v>27</v>
      </c>
      <c r="BX205" s="1">
        <f t="shared" si="106"/>
        <v>6.591299991074635</v>
      </c>
      <c r="BY205" s="29">
        <f t="shared" si="88"/>
        <v>32.296520543650757</v>
      </c>
      <c r="BZ205" s="55">
        <f t="shared" si="89"/>
        <v>34.20610952533891</v>
      </c>
    </row>
    <row r="206" spans="1:78" x14ac:dyDescent="0.3">
      <c r="A206" t="s">
        <v>109</v>
      </c>
      <c r="B206" s="1">
        <v>7739</v>
      </c>
      <c r="C206" s="1">
        <v>8361</v>
      </c>
      <c r="D206" s="1">
        <v>6697</v>
      </c>
      <c r="E206" s="1">
        <v>7193</v>
      </c>
      <c r="F206" s="1">
        <v>8221</v>
      </c>
      <c r="G206" s="1">
        <v>8616</v>
      </c>
      <c r="H206" s="1">
        <v>10031</v>
      </c>
      <c r="I206" s="1">
        <v>10813</v>
      </c>
      <c r="J206" s="1">
        <v>10310</v>
      </c>
      <c r="K206" s="1">
        <v>8783</v>
      </c>
      <c r="L206" s="1">
        <v>7802</v>
      </c>
      <c r="M206" s="1">
        <v>6893</v>
      </c>
      <c r="N206" s="1">
        <v>6172</v>
      </c>
      <c r="O206" s="1">
        <v>5058</v>
      </c>
      <c r="P206" s="1">
        <v>3857</v>
      </c>
      <c r="Q206" s="1">
        <v>5117</v>
      </c>
      <c r="R206" s="1">
        <v>121663</v>
      </c>
      <c r="S206" s="7">
        <v>0.12192805304266829</v>
      </c>
      <c r="T206" s="11">
        <v>0.27919329404929871</v>
      </c>
      <c r="U206" s="6">
        <v>0.28368252026303714</v>
      </c>
      <c r="V206" s="6">
        <v>0.33436990966977642</v>
      </c>
      <c r="W206" s="6">
        <v>0.35879534565366189</v>
      </c>
      <c r="X206" s="6">
        <v>0.36824011635594339</v>
      </c>
      <c r="Y206" s="6">
        <v>0.38393140679580817</v>
      </c>
      <c r="Z206" s="6">
        <v>0.3447561664469968</v>
      </c>
      <c r="AA206" s="6">
        <v>0.30297107114933541</v>
      </c>
      <c r="AB206" s="6">
        <v>0.28853394181403308</v>
      </c>
      <c r="AC206" s="6">
        <v>0.25629931280223978</v>
      </c>
      <c r="AD206" s="6">
        <v>0.22305516265912306</v>
      </c>
      <c r="AE206" s="6">
        <v>0.19981569651359238</v>
      </c>
      <c r="AF206" s="6">
        <v>0.18471796720129754</v>
      </c>
      <c r="AG206" s="6">
        <v>0.16070630308448816</v>
      </c>
      <c r="AH206" s="6">
        <v>0.14894278606965175</v>
      </c>
      <c r="AI206" s="6">
        <v>0.12140833670578713</v>
      </c>
      <c r="AJ206" s="6">
        <v>0.1042793900639449</v>
      </c>
      <c r="AK206" s="1">
        <f t="shared" si="86"/>
        <v>33967.49373391983</v>
      </c>
      <c r="AL206" s="37"/>
      <c r="AM206" s="37"/>
      <c r="AN206" s="1">
        <v>2195.4190243156445</v>
      </c>
      <c r="AO206" s="1">
        <v>2795.6668147490009</v>
      </c>
      <c r="AP206" s="1">
        <v>2402.8524298425737</v>
      </c>
      <c r="AQ206" s="1">
        <v>2648.7511569483008</v>
      </c>
      <c r="AR206" s="1">
        <v>3156.3000952683392</v>
      </c>
      <c r="AS206" s="1">
        <v>2970.4191301073242</v>
      </c>
      <c r="AT206" s="1">
        <v>3039.1028146989834</v>
      </c>
      <c r="AU206" s="1">
        <v>3119.9175128351399</v>
      </c>
      <c r="AV206" s="1">
        <v>2642.4459149910922</v>
      </c>
      <c r="AW206" s="1">
        <v>1959.0934936350779</v>
      </c>
      <c r="AX206" s="1">
        <v>1558.9620641990477</v>
      </c>
      <c r="AY206" s="1">
        <v>1273.2609479185439</v>
      </c>
      <c r="AZ206" s="1">
        <v>991.87930263746091</v>
      </c>
      <c r="BA206" s="1">
        <v>753.35261194029852</v>
      </c>
      <c r="BB206" s="1">
        <v>468.27195467422098</v>
      </c>
      <c r="BC206" s="1">
        <v>533.59763895720607</v>
      </c>
      <c r="BD206" s="1">
        <f t="shared" si="87"/>
        <v>32509.29290771826</v>
      </c>
      <c r="BE206" s="1"/>
      <c r="BF206" s="25">
        <f t="shared" si="90"/>
        <v>9.1375374950055696E-2</v>
      </c>
      <c r="BG206" s="25">
        <f t="shared" si="91"/>
        <v>3.4801062763267318E-2</v>
      </c>
      <c r="BH206" s="25">
        <f t="shared" si="92"/>
        <v>3.1692699355296235E-2</v>
      </c>
      <c r="BI206" s="25">
        <f t="shared" si="93"/>
        <v>0.10237128727652044</v>
      </c>
      <c r="BJ206" s="25">
        <f t="shared" si="94"/>
        <v>0.21070023766732016</v>
      </c>
      <c r="BK206" s="25">
        <f t="shared" si="95"/>
        <v>0.27310137449539873</v>
      </c>
      <c r="BL206" s="25">
        <f t="shared" si="96"/>
        <v>0.51935573316308226</v>
      </c>
      <c r="BM206" s="25">
        <f t="shared" si="97"/>
        <v>0.82281670354510206</v>
      </c>
      <c r="BN206" s="25">
        <f t="shared" si="98"/>
        <v>1.0514037128369007</v>
      </c>
      <c r="BO206" s="25">
        <f t="shared" si="99"/>
        <v>1.1592088321078244</v>
      </c>
      <c r="BP206" s="25">
        <f t="shared" si="100"/>
        <v>1.6277747977824608</v>
      </c>
      <c r="BQ206" s="25">
        <f t="shared" si="101"/>
        <v>2.0184026245578846</v>
      </c>
      <c r="BR206" s="25">
        <f t="shared" si="102"/>
        <v>2.4091719596393455</v>
      </c>
      <c r="BS206" s="25">
        <f t="shared" si="103"/>
        <v>2.7514222998417237</v>
      </c>
      <c r="BT206" s="25">
        <f t="shared" si="104"/>
        <v>2.575503992320991</v>
      </c>
      <c r="BU206" s="25">
        <f t="shared" si="105"/>
        <v>8.4250822738812889</v>
      </c>
      <c r="BV206" s="26">
        <f t="shared" si="107"/>
        <v>24.104184966184462</v>
      </c>
      <c r="BW206">
        <v>16</v>
      </c>
      <c r="BX206" s="1">
        <f t="shared" si="106"/>
        <v>-8.1041849661844623</v>
      </c>
      <c r="BY206" s="29">
        <f t="shared" si="88"/>
        <v>-33.621485138592107</v>
      </c>
      <c r="BZ206" s="55">
        <f t="shared" si="89"/>
        <v>-24.928825702820472</v>
      </c>
    </row>
    <row r="207" spans="1:78" x14ac:dyDescent="0.3">
      <c r="A207" s="2" t="s">
        <v>116</v>
      </c>
      <c r="B207" s="1">
        <v>768844</v>
      </c>
      <c r="C207" s="1">
        <v>803328</v>
      </c>
      <c r="D207" s="1">
        <v>682355</v>
      </c>
      <c r="E207" s="1">
        <v>750345</v>
      </c>
      <c r="F207" s="1">
        <v>898803</v>
      </c>
      <c r="G207" s="1">
        <v>881006</v>
      </c>
      <c r="H207" s="1">
        <v>983082</v>
      </c>
      <c r="I207" s="1">
        <v>1027565</v>
      </c>
      <c r="J207" s="1">
        <v>955037</v>
      </c>
      <c r="K207" s="1">
        <v>833183</v>
      </c>
      <c r="L207" s="1">
        <v>754688</v>
      </c>
      <c r="M207" s="1">
        <v>678138</v>
      </c>
      <c r="N207" s="1">
        <v>594097</v>
      </c>
      <c r="O207" s="1">
        <v>468480</v>
      </c>
      <c r="P207" s="1">
        <v>340908</v>
      </c>
      <c r="Q207" s="1">
        <v>449801</v>
      </c>
      <c r="R207" s="3">
        <v>11869660</v>
      </c>
      <c r="S207" s="7">
        <v>5.4752462411037595E-2</v>
      </c>
      <c r="T207" s="13">
        <v>0.37048917123850234</v>
      </c>
      <c r="U207" s="6">
        <v>0.36234943953457949</v>
      </c>
      <c r="V207" s="6">
        <v>0.41481301737223369</v>
      </c>
      <c r="W207" s="6">
        <v>0.44844540769860392</v>
      </c>
      <c r="X207" s="6">
        <v>0.43486608006819771</v>
      </c>
      <c r="Y207" s="6">
        <v>0.40541456286888938</v>
      </c>
      <c r="Z207" s="6">
        <v>0.38689984859243076</v>
      </c>
      <c r="AA207" s="6">
        <v>0.3846987751416725</v>
      </c>
      <c r="AB207" s="6">
        <v>0.3885723159188193</v>
      </c>
      <c r="AC207" s="6">
        <v>0.379975374517669</v>
      </c>
      <c r="AD207" s="6">
        <v>0.34886094355881087</v>
      </c>
      <c r="AE207" s="6">
        <v>0.33532736820348141</v>
      </c>
      <c r="AF207" s="6">
        <v>0.31291540248087529</v>
      </c>
      <c r="AG207" s="6">
        <v>0.28945408989374904</v>
      </c>
      <c r="AH207" s="6">
        <v>0.26409845934020865</v>
      </c>
      <c r="AI207" s="6">
        <v>0.23476091546179748</v>
      </c>
      <c r="AJ207" s="6">
        <v>0.18319909227474671</v>
      </c>
      <c r="AK207" s="3">
        <f t="shared" si="86"/>
        <v>4397580.496282802</v>
      </c>
      <c r="AL207" s="38"/>
      <c r="AM207" s="38"/>
      <c r="AN207" s="1">
        <v>278559.90856278129</v>
      </c>
      <c r="AO207" s="1">
        <v>326342.11396392743</v>
      </c>
      <c r="AP207" s="1">
        <v>299867.63830746722</v>
      </c>
      <c r="AQ207" s="1">
        <v>330069.61265969719</v>
      </c>
      <c r="AR207" s="1">
        <v>384049.76371273946</v>
      </c>
      <c r="AS207" s="1">
        <v>361228.14628140186</v>
      </c>
      <c r="AT207" s="1">
        <v>388427.786673592</v>
      </c>
      <c r="AU207" s="1">
        <v>396047.67985088879</v>
      </c>
      <c r="AV207" s="1">
        <v>358077.37832567556</v>
      </c>
      <c r="AW207" s="1">
        <v>299187.62632822566</v>
      </c>
      <c r="AX207" s="1">
        <v>265184.43449981319</v>
      </c>
      <c r="AY207" s="1">
        <v>219487.81258431269</v>
      </c>
      <c r="AZ207" s="1">
        <v>178687.82096136874</v>
      </c>
      <c r="BA207" s="1">
        <v>129761.15855852205</v>
      </c>
      <c r="BB207" s="1">
        <v>85907.875532779915</v>
      </c>
      <c r="BC207" s="1">
        <v>90304.717436930689</v>
      </c>
      <c r="BD207" s="3">
        <v>4391191.4742401242</v>
      </c>
      <c r="BE207" s="1"/>
      <c r="BF207" s="17">
        <f t="shared" si="90"/>
        <v>11.59392162000224</v>
      </c>
      <c r="BG207" s="17">
        <f t="shared" si="91"/>
        <v>4.0623769364932807</v>
      </c>
      <c r="BH207" s="17">
        <f t="shared" si="92"/>
        <v>3.9551388130331064</v>
      </c>
      <c r="BI207" s="17">
        <f t="shared" si="93"/>
        <v>12.75682355067498</v>
      </c>
      <c r="BJ207" s="17">
        <f t="shared" si="94"/>
        <v>25.637415343255828</v>
      </c>
      <c r="BK207" s="17">
        <f t="shared" si="95"/>
        <v>33.211442202202427</v>
      </c>
      <c r="BL207" s="17">
        <f t="shared" si="96"/>
        <v>66.378865812987584</v>
      </c>
      <c r="BM207" s="17">
        <f t="shared" si="97"/>
        <v>104.44976350847962</v>
      </c>
      <c r="BN207" s="17">
        <f t="shared" si="98"/>
        <v>142.475531067128</v>
      </c>
      <c r="BO207" s="17">
        <f t="shared" si="99"/>
        <v>177.03133618882674</v>
      </c>
      <c r="BP207" s="17">
        <f t="shared" si="100"/>
        <v>276.88970062575896</v>
      </c>
      <c r="BQ207" s="17">
        <f t="shared" si="101"/>
        <v>347.93714336630023</v>
      </c>
      <c r="BR207" s="17">
        <f t="shared" si="102"/>
        <v>434.01418564183138</v>
      </c>
      <c r="BS207" s="17">
        <f t="shared" si="103"/>
        <v>473.91850728661041</v>
      </c>
      <c r="BT207" s="17">
        <f t="shared" si="104"/>
        <v>472.49482741373726</v>
      </c>
      <c r="BU207" s="17">
        <f t="shared" si="105"/>
        <v>1425.8396562859616</v>
      </c>
      <c r="BV207" s="26">
        <f t="shared" si="107"/>
        <v>4012.6466356632836</v>
      </c>
      <c r="BW207" s="1">
        <v>5208</v>
      </c>
      <c r="BX207" s="1">
        <f t="shared" si="106"/>
        <v>1195.3533643367164</v>
      </c>
      <c r="BY207" s="29">
        <f t="shared" si="88"/>
        <v>29.789649397800176</v>
      </c>
      <c r="BZ207" s="57">
        <f t="shared" si="89"/>
        <v>27.221617899127637</v>
      </c>
    </row>
    <row r="208" spans="1:78" x14ac:dyDescent="0.3"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3"/>
      <c r="BE208" s="1"/>
      <c r="BF208" s="20"/>
      <c r="BX208" s="1"/>
    </row>
    <row r="209" spans="37:58" x14ac:dyDescent="0.3">
      <c r="BD209" s="1"/>
      <c r="BE209" s="1"/>
      <c r="BF209" s="20"/>
    </row>
    <row r="212" spans="37:58" x14ac:dyDescent="0.3">
      <c r="AK212" s="19"/>
      <c r="AM212"/>
      <c r="AO212" s="1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E7F0-FE70-4628-90FB-3E6DE7A95175}">
  <dimension ref="A1:U112"/>
  <sheetViews>
    <sheetView workbookViewId="0">
      <pane xSplit="2" ySplit="4" topLeftCell="I101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defaultRowHeight="14.4" x14ac:dyDescent="0.3"/>
  <cols>
    <col min="1" max="1" width="6" style="10" customWidth="1"/>
    <col min="2" max="2" width="62.88671875" customWidth="1"/>
    <col min="3" max="3" width="11.109375" customWidth="1"/>
    <col min="4" max="4" width="18.33203125" customWidth="1"/>
    <col min="5" max="5" width="10.21875" customWidth="1"/>
    <col min="6" max="6" width="11.88671875" customWidth="1"/>
    <col min="7" max="7" width="10.21875" customWidth="1"/>
    <col min="8" max="8" width="11" customWidth="1"/>
    <col min="9" max="9" width="5.6640625" customWidth="1"/>
    <col min="10" max="10" width="10.5546875" customWidth="1"/>
    <col min="11" max="11" width="17.44140625" style="33" customWidth="1"/>
    <col min="12" max="12" width="10.33203125" customWidth="1"/>
    <col min="13" max="13" width="11.6640625" style="32" customWidth="1"/>
    <col min="14" max="14" width="10.33203125" customWidth="1"/>
    <col min="15" max="15" width="10.77734375" customWidth="1"/>
    <col min="16" max="16" width="4.88671875" customWidth="1"/>
    <col min="17" max="17" width="11.6640625" customWidth="1"/>
    <col min="18" max="18" width="10.33203125" customWidth="1"/>
    <col min="19" max="19" width="13.88671875" customWidth="1"/>
    <col min="20" max="20" width="9.88671875" customWidth="1"/>
    <col min="21" max="21" width="17.44140625" customWidth="1"/>
  </cols>
  <sheetData>
    <row r="1" spans="1:21" ht="43.2" x14ac:dyDescent="0.3">
      <c r="B1" s="67" t="s">
        <v>178</v>
      </c>
    </row>
    <row r="2" spans="1:21" x14ac:dyDescent="0.3">
      <c r="C2" s="84" t="s">
        <v>168</v>
      </c>
      <c r="D2" s="84"/>
      <c r="E2" s="84"/>
      <c r="F2" s="84"/>
      <c r="G2" s="84"/>
      <c r="H2" s="85"/>
      <c r="I2" s="86"/>
      <c r="J2" s="84" t="s">
        <v>169</v>
      </c>
      <c r="K2" s="84"/>
      <c r="L2" s="84"/>
      <c r="M2" s="84"/>
      <c r="N2" s="84"/>
      <c r="O2" s="87"/>
    </row>
    <row r="3" spans="1:21" ht="45.6" customHeight="1" x14ac:dyDescent="0.3">
      <c r="B3" s="34" t="s">
        <v>0</v>
      </c>
      <c r="C3" s="35" t="s">
        <v>146</v>
      </c>
      <c r="D3" s="16" t="s">
        <v>163</v>
      </c>
      <c r="E3" s="16" t="s">
        <v>145</v>
      </c>
      <c r="F3" s="16" t="s">
        <v>167</v>
      </c>
      <c r="G3" s="15" t="s">
        <v>142</v>
      </c>
      <c r="H3" s="27" t="s">
        <v>154</v>
      </c>
      <c r="J3" s="35" t="s">
        <v>146</v>
      </c>
      <c r="K3" s="16" t="s">
        <v>164</v>
      </c>
      <c r="L3" s="16" t="s">
        <v>145</v>
      </c>
      <c r="M3" s="16" t="s">
        <v>167</v>
      </c>
      <c r="N3" s="15" t="s">
        <v>142</v>
      </c>
      <c r="O3" s="27" t="s">
        <v>154</v>
      </c>
      <c r="Q3" s="41" t="s">
        <v>148</v>
      </c>
      <c r="R3" s="41" t="s">
        <v>149</v>
      </c>
      <c r="S3" s="68" t="s">
        <v>170</v>
      </c>
      <c r="T3" s="35" t="s">
        <v>166</v>
      </c>
      <c r="U3" s="27" t="s">
        <v>165</v>
      </c>
    </row>
    <row r="4" spans="1:21" ht="18" customHeight="1" x14ac:dyDescent="0.3">
      <c r="B4" s="88" t="s">
        <v>144</v>
      </c>
      <c r="C4" s="51">
        <v>9425</v>
      </c>
      <c r="D4" s="52">
        <v>131</v>
      </c>
      <c r="E4" s="51">
        <v>10888.171981426647</v>
      </c>
      <c r="F4" s="51">
        <f t="shared" ref="F4:F5" si="0">C4-E4</f>
        <v>-1463.1719814266471</v>
      </c>
      <c r="G4" s="58">
        <f>100*F4/E4</f>
        <v>-13.438178455690885</v>
      </c>
      <c r="H4" s="58">
        <f>F4*100000/Q4</f>
        <v>-20.33384698996667</v>
      </c>
      <c r="I4" s="58"/>
      <c r="J4" s="51">
        <v>5208</v>
      </c>
      <c r="K4" s="52">
        <v>118.60106831030912</v>
      </c>
      <c r="L4" s="51">
        <v>4012.6466356632836</v>
      </c>
      <c r="M4" s="51">
        <f>J4-L4</f>
        <v>1195.3533643367164</v>
      </c>
      <c r="N4" s="58">
        <f>100*M4/L4</f>
        <v>29.789649397800176</v>
      </c>
      <c r="O4" s="58">
        <f>M4*100000/R4</f>
        <v>27.221620839009653</v>
      </c>
      <c r="P4" s="86"/>
      <c r="Q4" s="51">
        <v>7195746</v>
      </c>
      <c r="R4" s="51">
        <v>4391191</v>
      </c>
      <c r="S4" s="51">
        <v>11869660</v>
      </c>
      <c r="T4" s="51">
        <v>15534</v>
      </c>
      <c r="U4" s="52">
        <v>130.87148241819901</v>
      </c>
    </row>
    <row r="5" spans="1:21" x14ac:dyDescent="0.3">
      <c r="A5" s="10">
        <v>1</v>
      </c>
      <c r="B5" t="s">
        <v>18</v>
      </c>
      <c r="C5" s="39">
        <v>126</v>
      </c>
      <c r="D5" s="69">
        <v>182.37722365374501</v>
      </c>
      <c r="E5" s="70">
        <v>145.64982504984249</v>
      </c>
      <c r="F5" s="71">
        <f t="shared" si="0"/>
        <v>-19.649825049842491</v>
      </c>
      <c r="G5" s="72">
        <f>100*F5/E5</f>
        <v>-13.491142226307632</v>
      </c>
      <c r="H5" s="73">
        <f>F5*100000/Q5</f>
        <v>-28.375742726407982</v>
      </c>
      <c r="I5" s="72"/>
      <c r="J5" s="39">
        <v>28</v>
      </c>
      <c r="K5" s="69">
        <f t="shared" ref="K5" si="1">100000*J5/R5</f>
        <v>250.90905536530133</v>
      </c>
      <c r="L5" s="74">
        <v>13.193815910472955</v>
      </c>
      <c r="M5" s="75">
        <f t="shared" ref="M5" si="2">J5-L5</f>
        <v>14.806184089527045</v>
      </c>
      <c r="N5" s="72">
        <f>100*M5/L5</f>
        <v>112.2206357129345</v>
      </c>
      <c r="O5" s="76">
        <f>M5*100000/R5</f>
        <v>132.6787736952852</v>
      </c>
      <c r="P5" s="77"/>
      <c r="Q5" s="37">
        <v>69248.672146845041</v>
      </c>
      <c r="R5" s="37">
        <v>11159.42187069912</v>
      </c>
      <c r="S5" s="37">
        <v>82564</v>
      </c>
      <c r="T5" s="39">
        <v>156</v>
      </c>
      <c r="U5" s="69">
        <f t="shared" ref="U5" si="3">T5*100000/S5</f>
        <v>188.94433409234048</v>
      </c>
    </row>
    <row r="6" spans="1:21" x14ac:dyDescent="0.3">
      <c r="A6" s="10">
        <v>2</v>
      </c>
      <c r="B6" t="s">
        <v>19</v>
      </c>
      <c r="C6" s="39">
        <v>45</v>
      </c>
      <c r="D6" s="69">
        <v>123.79760104901302</v>
      </c>
      <c r="E6" s="70">
        <v>94.725572481028621</v>
      </c>
      <c r="F6" s="71">
        <f t="shared" ref="F6:F37" si="4">C6-E6</f>
        <v>-49.725572481028621</v>
      </c>
      <c r="G6" s="72">
        <f t="shared" ref="G6:G69" si="5">100*F6/E6</f>
        <v>-52.494348863383777</v>
      </c>
      <c r="H6" s="73">
        <f t="shared" ref="H6:H69" si="6">F6*100000/Q6</f>
        <v>-136.55498560041153</v>
      </c>
      <c r="I6" s="72"/>
      <c r="J6" s="39">
        <v>3</v>
      </c>
      <c r="K6" s="69">
        <f t="shared" ref="K6:K37" si="7">100000*J6/R6</f>
        <v>94.295546115457583</v>
      </c>
      <c r="L6" s="74">
        <v>4.4169029743866952</v>
      </c>
      <c r="M6" s="75">
        <f t="shared" ref="M6:M37" si="8">J6-L6</f>
        <v>-1.4169029743866952</v>
      </c>
      <c r="N6" s="72">
        <f t="shared" ref="N6:N69" si="9">100*M6/L6</f>
        <v>-32.079105712831236</v>
      </c>
      <c r="O6" s="76">
        <f t="shared" ref="O6:O69" si="10">M6*100000/R6</f>
        <v>-44.535879920803211</v>
      </c>
      <c r="P6" s="77"/>
      <c r="Q6" s="37">
        <v>36414.322232463965</v>
      </c>
      <c r="R6" s="37">
        <v>3181.4864260150025</v>
      </c>
      <c r="S6" s="37">
        <v>40962</v>
      </c>
      <c r="T6" s="39">
        <v>53</v>
      </c>
      <c r="U6" s="69">
        <f t="shared" ref="U6:U37" si="11">T6*100000/S6</f>
        <v>129.38821346613935</v>
      </c>
    </row>
    <row r="7" spans="1:21" x14ac:dyDescent="0.3">
      <c r="A7" s="10">
        <v>3</v>
      </c>
      <c r="B7" t="s">
        <v>20</v>
      </c>
      <c r="C7" s="39">
        <v>20</v>
      </c>
      <c r="D7" s="69">
        <v>48.048810009268607</v>
      </c>
      <c r="E7" s="70">
        <v>33.139857193090648</v>
      </c>
      <c r="F7" s="71">
        <f t="shared" si="4"/>
        <v>-13.139857193090648</v>
      </c>
      <c r="G7" s="72">
        <f t="shared" si="5"/>
        <v>-39.649709763475336</v>
      </c>
      <c r="H7" s="73">
        <f t="shared" si="6"/>
        <v>-31.43743063755813</v>
      </c>
      <c r="I7" s="77"/>
      <c r="J7" s="39">
        <v>25</v>
      </c>
      <c r="K7" s="69">
        <f t="shared" si="7"/>
        <v>59.018522752036723</v>
      </c>
      <c r="L7" s="74">
        <v>27.653382550922252</v>
      </c>
      <c r="M7" s="75">
        <f t="shared" si="8"/>
        <v>-2.6533825509222524</v>
      </c>
      <c r="N7" s="72">
        <f t="shared" si="9"/>
        <v>-9.5951464383649565</v>
      </c>
      <c r="O7" s="76">
        <f t="shared" si="10"/>
        <v>-6.2639487380584873</v>
      </c>
      <c r="P7" s="77"/>
      <c r="Q7" s="37">
        <v>41796.854662138103</v>
      </c>
      <c r="R7" s="37">
        <v>42359.582778844211</v>
      </c>
      <c r="S7" s="37">
        <v>84719</v>
      </c>
      <c r="T7" s="39">
        <v>50</v>
      </c>
      <c r="U7" s="69">
        <f t="shared" si="11"/>
        <v>59.018638085907533</v>
      </c>
    </row>
    <row r="8" spans="1:21" x14ac:dyDescent="0.3">
      <c r="A8" s="10">
        <v>4</v>
      </c>
      <c r="B8" t="s">
        <v>21</v>
      </c>
      <c r="C8" s="39">
        <v>90</v>
      </c>
      <c r="D8" s="69">
        <v>150.62077106067437</v>
      </c>
      <c r="E8" s="70">
        <v>102.02821999791209</v>
      </c>
      <c r="F8" s="71">
        <f t="shared" si="4"/>
        <v>-12.028219997912089</v>
      </c>
      <c r="G8" s="72">
        <f t="shared" si="5"/>
        <v>-11.789110893200169</v>
      </c>
      <c r="H8" s="73">
        <f t="shared" si="6"/>
        <v>-20.050210643817199</v>
      </c>
      <c r="I8" s="77"/>
      <c r="J8" s="39">
        <v>31</v>
      </c>
      <c r="K8" s="69">
        <f t="shared" si="7"/>
        <v>133.15817535744247</v>
      </c>
      <c r="L8" s="74">
        <v>30.161396306496087</v>
      </c>
      <c r="M8" s="75">
        <f t="shared" si="8"/>
        <v>0.83860369350391295</v>
      </c>
      <c r="N8" s="72">
        <f t="shared" si="9"/>
        <v>2.7803875025616653</v>
      </c>
      <c r="O8" s="76">
        <f t="shared" si="10"/>
        <v>3.6021592798384838</v>
      </c>
      <c r="P8" s="77"/>
      <c r="Q8" s="37">
        <v>59990.491928428601</v>
      </c>
      <c r="R8" s="37">
        <v>23280.583348927172</v>
      </c>
      <c r="S8" s="37">
        <v>85868</v>
      </c>
      <c r="T8" s="39">
        <v>129</v>
      </c>
      <c r="U8" s="69">
        <f t="shared" si="11"/>
        <v>150.23058648157638</v>
      </c>
    </row>
    <row r="9" spans="1:21" x14ac:dyDescent="0.3">
      <c r="A9" s="10">
        <v>5</v>
      </c>
      <c r="B9" t="s">
        <v>22</v>
      </c>
      <c r="C9" s="39">
        <v>116</v>
      </c>
      <c r="D9" s="69">
        <v>187.80395661011238</v>
      </c>
      <c r="E9" s="70">
        <v>96.320973410153414</v>
      </c>
      <c r="F9" s="71">
        <f t="shared" si="4"/>
        <v>19.679026589846586</v>
      </c>
      <c r="G9" s="72">
        <f t="shared" si="5"/>
        <v>20.430676614997928</v>
      </c>
      <c r="H9" s="73">
        <f t="shared" si="6"/>
        <v>31.759599913804497</v>
      </c>
      <c r="I9" s="77"/>
      <c r="J9" s="39">
        <v>65</v>
      </c>
      <c r="K9" s="69">
        <f t="shared" si="7"/>
        <v>175.80157914999486</v>
      </c>
      <c r="L9" s="74">
        <v>49.573895154669955</v>
      </c>
      <c r="M9" s="75">
        <f t="shared" si="8"/>
        <v>15.426104845330045</v>
      </c>
      <c r="N9" s="72">
        <f t="shared" si="9"/>
        <v>31.117395147588834</v>
      </c>
      <c r="O9" s="76">
        <f t="shared" si="10"/>
        <v>41.722055260652446</v>
      </c>
      <c r="P9" s="77"/>
      <c r="Q9" s="37">
        <v>61962.451174622576</v>
      </c>
      <c r="R9" s="37">
        <v>36973.501782109503</v>
      </c>
      <c r="S9" s="37">
        <v>100462</v>
      </c>
      <c r="T9" s="39">
        <v>189</v>
      </c>
      <c r="U9" s="69">
        <f t="shared" si="11"/>
        <v>188.1308355398061</v>
      </c>
    </row>
    <row r="10" spans="1:21" x14ac:dyDescent="0.3">
      <c r="A10" s="10">
        <v>6</v>
      </c>
      <c r="B10" t="s">
        <v>23</v>
      </c>
      <c r="C10" s="39">
        <v>16</v>
      </c>
      <c r="D10" s="69">
        <v>122.15876743476834</v>
      </c>
      <c r="E10" s="70">
        <v>25.658039909541685</v>
      </c>
      <c r="F10" s="71">
        <f t="shared" si="4"/>
        <v>-9.6580399095416851</v>
      </c>
      <c r="G10" s="72">
        <f t="shared" si="5"/>
        <v>-37.641378466911121</v>
      </c>
      <c r="H10" s="73">
        <f t="shared" si="6"/>
        <v>-73.779442796875614</v>
      </c>
      <c r="I10" s="77"/>
      <c r="J10" s="39">
        <v>3</v>
      </c>
      <c r="K10" s="69">
        <f t="shared" si="7"/>
        <v>118.08091669341691</v>
      </c>
      <c r="L10" s="74">
        <v>2.3097388005195776</v>
      </c>
      <c r="M10" s="75">
        <f t="shared" si="8"/>
        <v>0.69026119948042242</v>
      </c>
      <c r="N10" s="72">
        <f t="shared" si="9"/>
        <v>29.884816383789698</v>
      </c>
      <c r="O10" s="76">
        <f t="shared" si="10"/>
        <v>27.168891730848593</v>
      </c>
      <c r="P10" s="77"/>
      <c r="Q10" s="37">
        <v>13090.421319840436</v>
      </c>
      <c r="R10" s="37">
        <v>2540.6306827623503</v>
      </c>
      <c r="S10" s="37">
        <v>16115</v>
      </c>
      <c r="T10" s="39">
        <v>22</v>
      </c>
      <c r="U10" s="69">
        <f t="shared" si="11"/>
        <v>136.51877133105802</v>
      </c>
    </row>
    <row r="11" spans="1:21" x14ac:dyDescent="0.3">
      <c r="A11" s="10">
        <v>7</v>
      </c>
      <c r="B11" t="s">
        <v>24</v>
      </c>
      <c r="C11" s="39">
        <v>55</v>
      </c>
      <c r="D11" s="69">
        <v>102.13401557240968</v>
      </c>
      <c r="E11" s="70">
        <v>103.47341157481796</v>
      </c>
      <c r="F11" s="71">
        <f t="shared" si="4"/>
        <v>-48.473411574817959</v>
      </c>
      <c r="G11" s="72">
        <f t="shared" si="5"/>
        <v>-46.846248555135872</v>
      </c>
      <c r="H11" s="73">
        <f t="shared" si="6"/>
        <v>-89.925723393872914</v>
      </c>
      <c r="I11" s="77"/>
      <c r="J11" s="39">
        <v>7</v>
      </c>
      <c r="K11" s="69">
        <f t="shared" si="7"/>
        <v>44.63622680641771</v>
      </c>
      <c r="L11" s="74">
        <v>15.105215097695694</v>
      </c>
      <c r="M11" s="75">
        <f t="shared" si="8"/>
        <v>-8.1052150976956945</v>
      </c>
      <c r="N11" s="72">
        <f t="shared" si="9"/>
        <v>-53.658389140927547</v>
      </c>
      <c r="O11" s="76">
        <f t="shared" si="10"/>
        <v>-51.683745630792309</v>
      </c>
      <c r="P11" s="77"/>
      <c r="Q11" s="37">
        <v>53903.832791542154</v>
      </c>
      <c r="R11" s="37">
        <v>15682.329132249935</v>
      </c>
      <c r="S11" s="37">
        <v>73235</v>
      </c>
      <c r="T11" s="39">
        <v>68</v>
      </c>
      <c r="U11" s="69">
        <f t="shared" si="11"/>
        <v>92.851778521198881</v>
      </c>
    </row>
    <row r="12" spans="1:21" x14ac:dyDescent="0.3">
      <c r="A12" s="10">
        <v>8</v>
      </c>
      <c r="B12" t="s">
        <v>25</v>
      </c>
      <c r="C12" s="39">
        <v>71</v>
      </c>
      <c r="D12" s="69">
        <v>199.7606238483956</v>
      </c>
      <c r="E12" s="70">
        <v>66.871899536867431</v>
      </c>
      <c r="F12" s="71">
        <f t="shared" si="4"/>
        <v>4.1281004631325686</v>
      </c>
      <c r="G12" s="72">
        <f t="shared" si="5"/>
        <v>6.1731467054509013</v>
      </c>
      <c r="H12" s="73">
        <f t="shared" si="6"/>
        <v>11.5450764950621</v>
      </c>
      <c r="I12" s="77"/>
      <c r="J12" s="39">
        <v>15</v>
      </c>
      <c r="K12" s="69">
        <f t="shared" si="7"/>
        <v>125.82329077080301</v>
      </c>
      <c r="L12" s="74">
        <v>8.3244131288454692</v>
      </c>
      <c r="M12" s="75">
        <f t="shared" si="8"/>
        <v>6.6755868711545308</v>
      </c>
      <c r="N12" s="72">
        <f t="shared" si="9"/>
        <v>80.192882883509427</v>
      </c>
      <c r="O12" s="76">
        <f t="shared" si="10"/>
        <v>55.996287197002111</v>
      </c>
      <c r="P12" s="77"/>
      <c r="Q12" s="37">
        <v>35756.371687083949</v>
      </c>
      <c r="R12" s="37">
        <v>11921.481236191537</v>
      </c>
      <c r="S12" s="37">
        <v>49213</v>
      </c>
      <c r="T12" s="39">
        <v>91</v>
      </c>
      <c r="U12" s="69">
        <f t="shared" si="11"/>
        <v>184.91049113039239</v>
      </c>
    </row>
    <row r="13" spans="1:21" x14ac:dyDescent="0.3">
      <c r="A13" s="10">
        <v>9</v>
      </c>
      <c r="B13" t="s">
        <v>26</v>
      </c>
      <c r="C13" s="39">
        <v>27</v>
      </c>
      <c r="D13" s="69">
        <v>130.99185992100817</v>
      </c>
      <c r="E13" s="70">
        <v>36.014061895318619</v>
      </c>
      <c r="F13" s="71">
        <f t="shared" si="4"/>
        <v>-9.0140618953186191</v>
      </c>
      <c r="G13" s="72">
        <f t="shared" si="5"/>
        <v>-25.029284176607511</v>
      </c>
      <c r="H13" s="73">
        <f t="shared" si="6"/>
        <v>-43.583249112597493</v>
      </c>
      <c r="I13" s="77"/>
      <c r="J13" s="39">
        <v>12</v>
      </c>
      <c r="K13" s="69">
        <f t="shared" si="7"/>
        <v>100.34391309489985</v>
      </c>
      <c r="L13" s="74">
        <v>6.4932599485677507</v>
      </c>
      <c r="M13" s="75">
        <f t="shared" si="8"/>
        <v>5.5067400514322493</v>
      </c>
      <c r="N13" s="72">
        <f t="shared" si="9"/>
        <v>84.807016738131622</v>
      </c>
      <c r="O13" s="76">
        <f t="shared" si="10"/>
        <v>46.047320429760163</v>
      </c>
      <c r="P13" s="77"/>
      <c r="Q13" s="37">
        <v>20682.399956072011</v>
      </c>
      <c r="R13" s="37">
        <v>11958.871873624312</v>
      </c>
      <c r="S13" s="37">
        <v>38877</v>
      </c>
      <c r="T13" s="39">
        <v>50</v>
      </c>
      <c r="U13" s="69">
        <f t="shared" si="11"/>
        <v>128.61074671399541</v>
      </c>
    </row>
    <row r="14" spans="1:21" x14ac:dyDescent="0.3">
      <c r="A14" s="10">
        <v>10</v>
      </c>
      <c r="B14" t="s">
        <v>27</v>
      </c>
      <c r="C14" s="39">
        <v>36</v>
      </c>
      <c r="D14" s="69">
        <v>172.19540437149695</v>
      </c>
      <c r="E14" s="70">
        <v>28.288559805617993</v>
      </c>
      <c r="F14" s="71">
        <f t="shared" si="4"/>
        <v>7.711440194382007</v>
      </c>
      <c r="G14" s="72">
        <f t="shared" si="5"/>
        <v>27.259925027539037</v>
      </c>
      <c r="H14" s="73">
        <f t="shared" si="6"/>
        <v>36.431984962213505</v>
      </c>
      <c r="I14" s="77"/>
      <c r="J14" s="39">
        <v>16</v>
      </c>
      <c r="K14" s="69">
        <f t="shared" si="7"/>
        <v>148.32516017506202</v>
      </c>
      <c r="L14" s="74">
        <v>7.4759382226885567</v>
      </c>
      <c r="M14" s="75">
        <f t="shared" si="8"/>
        <v>8.5240617773114433</v>
      </c>
      <c r="N14" s="72">
        <f t="shared" si="9"/>
        <v>114.01996008262829</v>
      </c>
      <c r="O14" s="76">
        <f t="shared" si="10"/>
        <v>79.020801778865234</v>
      </c>
      <c r="P14" s="77"/>
      <c r="Q14" s="37">
        <v>21166.675937037613</v>
      </c>
      <c r="R14" s="37">
        <v>10787.111223150452</v>
      </c>
      <c r="S14" s="37">
        <v>33045</v>
      </c>
      <c r="T14" s="39">
        <v>54</v>
      </c>
      <c r="U14" s="69">
        <f t="shared" si="11"/>
        <v>163.41352700862461</v>
      </c>
    </row>
    <row r="15" spans="1:21" x14ac:dyDescent="0.3">
      <c r="A15" s="10">
        <v>11</v>
      </c>
      <c r="B15" t="s">
        <v>28</v>
      </c>
      <c r="C15" s="39">
        <v>176</v>
      </c>
      <c r="D15" s="69">
        <v>128.37917686648026</v>
      </c>
      <c r="E15" s="70">
        <v>141.00742403138781</v>
      </c>
      <c r="F15" s="71">
        <f t="shared" si="4"/>
        <v>34.992575968612186</v>
      </c>
      <c r="G15" s="72">
        <f t="shared" si="5"/>
        <v>24.816123128965852</v>
      </c>
      <c r="H15" s="73">
        <f t="shared" si="6"/>
        <v>25.336430835331409</v>
      </c>
      <c r="I15" s="77"/>
      <c r="J15" s="39">
        <v>166</v>
      </c>
      <c r="K15" s="69">
        <f t="shared" si="7"/>
        <v>117.26898607295566</v>
      </c>
      <c r="L15" s="74">
        <v>120.86094912153757</v>
      </c>
      <c r="M15" s="75">
        <f t="shared" si="8"/>
        <v>45.139050878462427</v>
      </c>
      <c r="N15" s="72">
        <f t="shared" si="9"/>
        <v>37.347920239374155</v>
      </c>
      <c r="O15" s="76">
        <f t="shared" si="10"/>
        <v>31.88801643863161</v>
      </c>
      <c r="P15" s="77"/>
      <c r="Q15" s="37">
        <v>138111.7024573776</v>
      </c>
      <c r="R15" s="37">
        <v>141554.90343945473</v>
      </c>
      <c r="S15" s="37">
        <v>281977</v>
      </c>
      <c r="T15" s="39">
        <v>364</v>
      </c>
      <c r="U15" s="69">
        <f t="shared" si="11"/>
        <v>129.08854268255922</v>
      </c>
    </row>
    <row r="16" spans="1:21" x14ac:dyDescent="0.3">
      <c r="A16" s="10">
        <v>12</v>
      </c>
      <c r="B16" t="s">
        <v>29</v>
      </c>
      <c r="C16" s="39">
        <v>44</v>
      </c>
      <c r="D16" s="69">
        <v>105.91383972492392</v>
      </c>
      <c r="E16" s="70">
        <v>84.72397812990927</v>
      </c>
      <c r="F16" s="71">
        <f t="shared" si="4"/>
        <v>-40.72397812990927</v>
      </c>
      <c r="G16" s="72">
        <f t="shared" si="5"/>
        <v>-48.066650113461662</v>
      </c>
      <c r="H16" s="73">
        <f t="shared" si="6"/>
        <v>-97.763671707488768</v>
      </c>
      <c r="I16" s="77"/>
      <c r="J16" s="39">
        <v>8</v>
      </c>
      <c r="K16" s="69">
        <f t="shared" si="7"/>
        <v>95.287646245048492</v>
      </c>
      <c r="L16" s="74">
        <v>11.202537436254239</v>
      </c>
      <c r="M16" s="75">
        <f t="shared" si="8"/>
        <v>-3.2025374362542394</v>
      </c>
      <c r="N16" s="72">
        <f t="shared" si="9"/>
        <v>-28.587607535146631</v>
      </c>
      <c r="O16" s="76">
        <f t="shared" si="10"/>
        <v>-38.145281789039814</v>
      </c>
      <c r="P16" s="77"/>
      <c r="Q16" s="37">
        <v>41655.532590629758</v>
      </c>
      <c r="R16" s="37">
        <v>8395.6318738597347</v>
      </c>
      <c r="S16" s="37">
        <v>53836</v>
      </c>
      <c r="T16" s="39">
        <v>56</v>
      </c>
      <c r="U16" s="69">
        <f t="shared" si="11"/>
        <v>104.01961512742403</v>
      </c>
    </row>
    <row r="17" spans="1:21" x14ac:dyDescent="0.3">
      <c r="A17" s="10">
        <v>13</v>
      </c>
      <c r="B17" t="s">
        <v>30</v>
      </c>
      <c r="C17" s="39">
        <v>115</v>
      </c>
      <c r="D17" s="69">
        <v>141.46277233665316</v>
      </c>
      <c r="E17" s="70">
        <v>96.025912423366321</v>
      </c>
      <c r="F17" s="71">
        <f t="shared" si="4"/>
        <v>18.974087576633679</v>
      </c>
      <c r="G17" s="72">
        <f t="shared" si="5"/>
        <v>19.759341096369159</v>
      </c>
      <c r="H17" s="73">
        <f t="shared" si="6"/>
        <v>23.158931335279522</v>
      </c>
      <c r="I17" s="77"/>
      <c r="J17" s="39">
        <v>103</v>
      </c>
      <c r="K17" s="69">
        <f t="shared" si="7"/>
        <v>164.57517354752778</v>
      </c>
      <c r="L17" s="74">
        <v>56.40726746021042</v>
      </c>
      <c r="M17" s="75">
        <f t="shared" si="8"/>
        <v>46.59273253978958</v>
      </c>
      <c r="N17" s="72">
        <f t="shared" si="9"/>
        <v>82.600584353170447</v>
      </c>
      <c r="O17" s="76">
        <f t="shared" si="10"/>
        <v>74.446670328052576</v>
      </c>
      <c r="P17" s="77"/>
      <c r="Q17" s="37">
        <v>81929.892627338995</v>
      </c>
      <c r="R17" s="37">
        <v>62585.381366925649</v>
      </c>
      <c r="S17" s="37">
        <v>146387</v>
      </c>
      <c r="T17" s="39">
        <v>230</v>
      </c>
      <c r="U17" s="69">
        <f t="shared" si="11"/>
        <v>157.11777685176963</v>
      </c>
    </row>
    <row r="18" spans="1:21" x14ac:dyDescent="0.3">
      <c r="A18" s="10">
        <v>14</v>
      </c>
      <c r="B18" t="s">
        <v>31</v>
      </c>
      <c r="C18" s="39">
        <v>49</v>
      </c>
      <c r="D18" s="69">
        <v>163.31834097366652</v>
      </c>
      <c r="E18" s="70">
        <v>56.77485365932867</v>
      </c>
      <c r="F18" s="71">
        <f t="shared" si="4"/>
        <v>-7.7748536593286701</v>
      </c>
      <c r="G18" s="72">
        <f t="shared" si="5"/>
        <v>-13.694185291926656</v>
      </c>
      <c r="H18" s="73">
        <f t="shared" si="6"/>
        <v>-25.81996298973749</v>
      </c>
      <c r="I18" s="77"/>
      <c r="J18" s="39">
        <v>3</v>
      </c>
      <c r="K18" s="69">
        <f t="shared" si="7"/>
        <v>35.75798435865817</v>
      </c>
      <c r="L18" s="74">
        <v>7.0983681812995965</v>
      </c>
      <c r="M18" s="75">
        <f t="shared" si="8"/>
        <v>-4.0983681812995965</v>
      </c>
      <c r="N18" s="72">
        <f t="shared" si="9"/>
        <v>-57.736765361038955</v>
      </c>
      <c r="O18" s="76">
        <f t="shared" si="10"/>
        <v>-48.849795107644432</v>
      </c>
      <c r="P18" s="77"/>
      <c r="Q18" s="37">
        <v>30111.792423633204</v>
      </c>
      <c r="R18" s="37">
        <v>8389.7346391494866</v>
      </c>
      <c r="S18" s="37">
        <v>40667</v>
      </c>
      <c r="T18" s="39">
        <v>57</v>
      </c>
      <c r="U18" s="69">
        <f t="shared" si="11"/>
        <v>140.16278555093811</v>
      </c>
    </row>
    <row r="19" spans="1:21" x14ac:dyDescent="0.3">
      <c r="A19" s="10">
        <v>15</v>
      </c>
      <c r="B19" t="s">
        <v>32</v>
      </c>
      <c r="C19" s="39">
        <v>100</v>
      </c>
      <c r="D19" s="69">
        <v>187.59338813808321</v>
      </c>
      <c r="E19" s="70">
        <v>123.96381528140543</v>
      </c>
      <c r="F19" s="71">
        <f t="shared" si="4"/>
        <v>-23.963815281405431</v>
      </c>
      <c r="G19" s="72">
        <f t="shared" si="5"/>
        <v>-19.33129859467951</v>
      </c>
      <c r="H19" s="73">
        <f t="shared" si="6"/>
        <v>-44.784788187353584</v>
      </c>
      <c r="I19" s="77"/>
      <c r="J19" s="39">
        <v>7</v>
      </c>
      <c r="K19" s="69">
        <f t="shared" si="7"/>
        <v>93.207556733497384</v>
      </c>
      <c r="L19" s="74">
        <v>6.5541052199179211</v>
      </c>
      <c r="M19" s="75">
        <f t="shared" si="8"/>
        <v>0.44589478008207895</v>
      </c>
      <c r="N19" s="72">
        <f t="shared" si="9"/>
        <v>6.8032899247177934</v>
      </c>
      <c r="O19" s="76">
        <f t="shared" si="10"/>
        <v>5.9372518588101011</v>
      </c>
      <c r="P19" s="77"/>
      <c r="Q19" s="37">
        <v>53508.828000156485</v>
      </c>
      <c r="R19" s="37">
        <v>7510.1206869038188</v>
      </c>
      <c r="S19" s="37">
        <v>63744</v>
      </c>
      <c r="T19" s="39">
        <v>114</v>
      </c>
      <c r="U19" s="69">
        <f t="shared" si="11"/>
        <v>178.84036144578315</v>
      </c>
    </row>
    <row r="20" spans="1:21" x14ac:dyDescent="0.3">
      <c r="A20" s="10">
        <v>16</v>
      </c>
      <c r="B20" t="s">
        <v>33</v>
      </c>
      <c r="C20" s="39">
        <v>80</v>
      </c>
      <c r="D20" s="69">
        <v>100.73196614196409</v>
      </c>
      <c r="E20" s="70">
        <v>130.96110629349738</v>
      </c>
      <c r="F20" s="71">
        <f t="shared" si="4"/>
        <v>-50.96110629349738</v>
      </c>
      <c r="G20" s="72">
        <f t="shared" si="5"/>
        <v>-38.913161117689604</v>
      </c>
      <c r="H20" s="73">
        <f t="shared" si="6"/>
        <v>-63.878577526181161</v>
      </c>
      <c r="I20" s="77"/>
      <c r="J20" s="39">
        <v>31</v>
      </c>
      <c r="K20" s="69">
        <f t="shared" si="7"/>
        <v>133.68956593333948</v>
      </c>
      <c r="L20" s="74">
        <v>26.894429053199076</v>
      </c>
      <c r="M20" s="75">
        <f t="shared" si="8"/>
        <v>4.105570946800924</v>
      </c>
      <c r="N20" s="72">
        <f t="shared" si="9"/>
        <v>15.265506989123343</v>
      </c>
      <c r="O20" s="76">
        <f t="shared" si="10"/>
        <v>17.705548315688553</v>
      </c>
      <c r="P20" s="77"/>
      <c r="Q20" s="37">
        <v>79778.085654162467</v>
      </c>
      <c r="R20" s="37">
        <v>23188.047461727321</v>
      </c>
      <c r="S20" s="37">
        <v>106722</v>
      </c>
      <c r="T20" s="39">
        <v>125</v>
      </c>
      <c r="U20" s="69">
        <f t="shared" si="11"/>
        <v>117.12674050336388</v>
      </c>
    </row>
    <row r="21" spans="1:21" x14ac:dyDescent="0.3">
      <c r="A21" s="10">
        <v>17</v>
      </c>
      <c r="B21" t="s">
        <v>34</v>
      </c>
      <c r="C21" s="39">
        <v>108</v>
      </c>
      <c r="D21" s="69">
        <v>93.183491395681372</v>
      </c>
      <c r="E21" s="70">
        <v>127.95560559714031</v>
      </c>
      <c r="F21" s="71">
        <f t="shared" si="4"/>
        <v>-19.955605597140305</v>
      </c>
      <c r="G21" s="72">
        <f t="shared" si="5"/>
        <v>-15.595725958243049</v>
      </c>
      <c r="H21" s="73">
        <f t="shared" si="6"/>
        <v>-17.090956457787634</v>
      </c>
      <c r="I21" s="77"/>
      <c r="J21" s="39">
        <v>85</v>
      </c>
      <c r="K21" s="69">
        <f t="shared" si="7"/>
        <v>78.363497414238495</v>
      </c>
      <c r="L21" s="74">
        <v>92.577370458140408</v>
      </c>
      <c r="M21" s="75">
        <f t="shared" si="8"/>
        <v>-7.5773704581404075</v>
      </c>
      <c r="N21" s="72">
        <f t="shared" si="9"/>
        <v>-8.1849056855277347</v>
      </c>
      <c r="O21" s="76">
        <f t="shared" si="10"/>
        <v>-6.9857558859201516</v>
      </c>
      <c r="P21" s="77"/>
      <c r="Q21" s="37">
        <v>116761.19851120075</v>
      </c>
      <c r="R21" s="37">
        <v>108468.86982427569</v>
      </c>
      <c r="S21" s="37">
        <v>228893</v>
      </c>
      <c r="T21" s="39">
        <v>203</v>
      </c>
      <c r="U21" s="69">
        <f t="shared" si="11"/>
        <v>88.687727453438939</v>
      </c>
    </row>
    <row r="22" spans="1:21" x14ac:dyDescent="0.3">
      <c r="A22" s="10">
        <v>18</v>
      </c>
      <c r="B22" t="s">
        <v>35</v>
      </c>
      <c r="C22" s="39">
        <v>110</v>
      </c>
      <c r="D22" s="69">
        <v>131.84629112080677</v>
      </c>
      <c r="E22" s="70">
        <v>120.75161903319933</v>
      </c>
      <c r="F22" s="71">
        <f t="shared" si="4"/>
        <v>-10.751619033199333</v>
      </c>
      <c r="G22" s="72">
        <f t="shared" si="5"/>
        <v>-8.9039129406979569</v>
      </c>
      <c r="H22" s="73">
        <f t="shared" si="6"/>
        <v>-12.776172372556982</v>
      </c>
      <c r="I22" s="77"/>
      <c r="J22" s="39">
        <v>86</v>
      </c>
      <c r="K22" s="69">
        <f t="shared" si="7"/>
        <v>165.47202504775791</v>
      </c>
      <c r="L22" s="74">
        <v>53.212560692167202</v>
      </c>
      <c r="M22" s="75">
        <f t="shared" si="8"/>
        <v>32.787439307832798</v>
      </c>
      <c r="N22" s="72">
        <f t="shared" si="9"/>
        <v>61.615977283083566</v>
      </c>
      <c r="O22" s="76">
        <f t="shared" si="10"/>
        <v>63.086092772064546</v>
      </c>
      <c r="P22" s="77"/>
      <c r="Q22" s="37">
        <v>84153.678579772779</v>
      </c>
      <c r="R22" s="37">
        <v>51972.531293539803</v>
      </c>
      <c r="S22" s="37">
        <v>138107</v>
      </c>
      <c r="T22" s="39">
        <v>198</v>
      </c>
      <c r="U22" s="69">
        <f t="shared" si="11"/>
        <v>143.36709942291122</v>
      </c>
    </row>
    <row r="23" spans="1:21" x14ac:dyDescent="0.3">
      <c r="A23" s="10">
        <v>19</v>
      </c>
      <c r="B23" t="s">
        <v>36</v>
      </c>
      <c r="C23" s="39">
        <v>149</v>
      </c>
      <c r="D23" s="69">
        <v>111.06165704312808</v>
      </c>
      <c r="E23" s="70">
        <v>139.26918012152839</v>
      </c>
      <c r="F23" s="71">
        <f t="shared" si="4"/>
        <v>9.7308198784716069</v>
      </c>
      <c r="G23" s="72">
        <f t="shared" si="5"/>
        <v>6.987059067900268</v>
      </c>
      <c r="H23" s="73">
        <f t="shared" si="6"/>
        <v>7.1982402115842383</v>
      </c>
      <c r="I23" s="77"/>
      <c r="J23" s="39">
        <v>149</v>
      </c>
      <c r="K23" s="69">
        <f t="shared" si="7"/>
        <v>93.951444522003001</v>
      </c>
      <c r="L23" s="74">
        <v>132.23547027258388</v>
      </c>
      <c r="M23" s="75">
        <f t="shared" si="8"/>
        <v>16.764529727416118</v>
      </c>
      <c r="N23" s="72">
        <f t="shared" si="9"/>
        <v>12.677785841316643</v>
      </c>
      <c r="O23" s="76">
        <f t="shared" si="10"/>
        <v>10.570817346461782</v>
      </c>
      <c r="P23" s="77"/>
      <c r="Q23" s="37">
        <v>135183.31692809652</v>
      </c>
      <c r="R23" s="37">
        <v>158592.55890962365</v>
      </c>
      <c r="S23" s="37">
        <v>296378</v>
      </c>
      <c r="T23" s="39">
        <v>316</v>
      </c>
      <c r="U23" s="69">
        <f t="shared" si="11"/>
        <v>106.62059936972381</v>
      </c>
    </row>
    <row r="24" spans="1:21" x14ac:dyDescent="0.3">
      <c r="A24" s="10">
        <v>20</v>
      </c>
      <c r="B24" t="s">
        <v>37</v>
      </c>
      <c r="C24" s="39">
        <v>100</v>
      </c>
      <c r="D24" s="69">
        <v>156.11585492544131</v>
      </c>
      <c r="E24" s="70">
        <v>126.07819085300557</v>
      </c>
      <c r="F24" s="71">
        <f t="shared" si="4"/>
        <v>-26.078190853005566</v>
      </c>
      <c r="G24" s="72">
        <f t="shared" si="5"/>
        <v>-20.68414106878334</v>
      </c>
      <c r="H24" s="73">
        <f t="shared" si="6"/>
        <v>-40.607714206532641</v>
      </c>
      <c r="I24" s="77"/>
      <c r="J24" s="39">
        <v>19</v>
      </c>
      <c r="K24" s="69">
        <f t="shared" si="7"/>
        <v>132.0278156137492</v>
      </c>
      <c r="L24" s="74">
        <v>18.473384417858433</v>
      </c>
      <c r="M24" s="75">
        <f t="shared" si="8"/>
        <v>0.52661558214156656</v>
      </c>
      <c r="N24" s="72">
        <f t="shared" si="9"/>
        <v>2.850671919285571</v>
      </c>
      <c r="O24" s="76">
        <f t="shared" si="10"/>
        <v>3.6593634199112604</v>
      </c>
      <c r="P24" s="77"/>
      <c r="Q24" s="37">
        <v>64219.795087137201</v>
      </c>
      <c r="R24" s="37">
        <v>14390.906879490449</v>
      </c>
      <c r="S24" s="37">
        <v>84925</v>
      </c>
      <c r="T24" s="39">
        <v>140</v>
      </c>
      <c r="U24" s="69">
        <f t="shared" si="11"/>
        <v>164.85133941713278</v>
      </c>
    </row>
    <row r="25" spans="1:21" x14ac:dyDescent="0.3">
      <c r="A25" s="10">
        <v>21</v>
      </c>
      <c r="B25" t="s">
        <v>38</v>
      </c>
      <c r="C25" s="39">
        <v>98</v>
      </c>
      <c r="D25" s="69">
        <v>171.73055388436981</v>
      </c>
      <c r="E25" s="70">
        <v>102.82417178227558</v>
      </c>
      <c r="F25" s="71">
        <f t="shared" si="4"/>
        <v>-4.8241717822755845</v>
      </c>
      <c r="G25" s="72">
        <f t="shared" si="5"/>
        <v>-4.6916709355952779</v>
      </c>
      <c r="H25" s="73">
        <f t="shared" si="6"/>
        <v>-8.405990558492741</v>
      </c>
      <c r="I25" s="77"/>
      <c r="J25" s="39">
        <v>44</v>
      </c>
      <c r="K25" s="69">
        <f t="shared" si="7"/>
        <v>178.98785026355873</v>
      </c>
      <c r="L25" s="74">
        <v>27.57147070599261</v>
      </c>
      <c r="M25" s="75">
        <f t="shared" si="8"/>
        <v>16.42852929400739</v>
      </c>
      <c r="N25" s="72">
        <f t="shared" si="9"/>
        <v>59.585248350341637</v>
      </c>
      <c r="O25" s="76">
        <f t="shared" si="10"/>
        <v>66.82970775741552</v>
      </c>
      <c r="P25" s="77"/>
      <c r="Q25" s="37">
        <v>57389.688326518837</v>
      </c>
      <c r="R25" s="37">
        <v>24582.674150904779</v>
      </c>
      <c r="S25" s="37">
        <v>86004</v>
      </c>
      <c r="T25" s="39">
        <v>151</v>
      </c>
      <c r="U25" s="69">
        <f t="shared" si="11"/>
        <v>175.57322915213246</v>
      </c>
    </row>
    <row r="26" spans="1:21" x14ac:dyDescent="0.3">
      <c r="A26" s="10">
        <v>22</v>
      </c>
      <c r="B26" t="s">
        <v>39</v>
      </c>
      <c r="C26" s="39">
        <v>155</v>
      </c>
      <c r="D26" s="69">
        <v>111.3171145295229</v>
      </c>
      <c r="E26" s="70">
        <v>174.8728958852181</v>
      </c>
      <c r="F26" s="71">
        <f t="shared" si="4"/>
        <v>-19.872895885218099</v>
      </c>
      <c r="G26" s="72">
        <f t="shared" si="5"/>
        <v>-11.364194425110989</v>
      </c>
      <c r="H26" s="73">
        <f t="shared" si="6"/>
        <v>-14.114209268943016</v>
      </c>
      <c r="I26" s="77"/>
      <c r="J26" s="39">
        <v>143</v>
      </c>
      <c r="K26" s="69">
        <f t="shared" si="7"/>
        <v>101.47261706421655</v>
      </c>
      <c r="L26" s="74">
        <v>125.06498893588044</v>
      </c>
      <c r="M26" s="75">
        <f t="shared" si="8"/>
        <v>17.935011064119564</v>
      </c>
      <c r="N26" s="72">
        <f t="shared" si="9"/>
        <v>14.340553033043216</v>
      </c>
      <c r="O26" s="76">
        <f t="shared" si="10"/>
        <v>12.726660907355885</v>
      </c>
      <c r="P26" s="77"/>
      <c r="Q26" s="37">
        <v>140800.63223199142</v>
      </c>
      <c r="R26" s="37">
        <v>140924.71854697805</v>
      </c>
      <c r="S26" s="37">
        <v>285677</v>
      </c>
      <c r="T26" s="39">
        <v>313</v>
      </c>
      <c r="U26" s="69">
        <f t="shared" si="11"/>
        <v>109.56429814090738</v>
      </c>
    </row>
    <row r="27" spans="1:21" x14ac:dyDescent="0.3">
      <c r="A27" s="10">
        <v>23</v>
      </c>
      <c r="B27" t="s">
        <v>40</v>
      </c>
      <c r="C27" s="39">
        <v>109</v>
      </c>
      <c r="D27" s="69">
        <v>100.95301858095831</v>
      </c>
      <c r="E27" s="70">
        <v>136.33216348683112</v>
      </c>
      <c r="F27" s="71">
        <f t="shared" si="4"/>
        <v>-27.332163486831121</v>
      </c>
      <c r="G27" s="72">
        <f t="shared" si="5"/>
        <v>-20.048213706717306</v>
      </c>
      <c r="H27" s="73">
        <f t="shared" si="6"/>
        <v>-25.117379139579732</v>
      </c>
      <c r="I27" s="77"/>
      <c r="J27" s="39">
        <v>101</v>
      </c>
      <c r="K27" s="69">
        <f t="shared" si="7"/>
        <v>110.51229845693608</v>
      </c>
      <c r="L27" s="74">
        <v>89.84483495922612</v>
      </c>
      <c r="M27" s="75">
        <f t="shared" si="8"/>
        <v>11.15516504077388</v>
      </c>
      <c r="N27" s="72">
        <f t="shared" si="9"/>
        <v>12.416033760690173</v>
      </c>
      <c r="O27" s="76">
        <f t="shared" si="10"/>
        <v>12.205771567548341</v>
      </c>
      <c r="P27" s="77"/>
      <c r="Q27" s="37">
        <v>108817.73665533979</v>
      </c>
      <c r="R27" s="37">
        <v>91392.543101759133</v>
      </c>
      <c r="S27" s="37">
        <v>203131</v>
      </c>
      <c r="T27" s="39">
        <v>223</v>
      </c>
      <c r="U27" s="69">
        <f t="shared" si="11"/>
        <v>109.78137261176285</v>
      </c>
    </row>
    <row r="28" spans="1:21" x14ac:dyDescent="0.3">
      <c r="A28" s="10">
        <v>24</v>
      </c>
      <c r="B28" t="s">
        <v>41</v>
      </c>
      <c r="C28" s="39">
        <v>111</v>
      </c>
      <c r="D28" s="69">
        <v>137.27145824453461</v>
      </c>
      <c r="E28" s="70">
        <v>94.72900614596989</v>
      </c>
      <c r="F28" s="71">
        <f t="shared" si="4"/>
        <v>16.27099385403011</v>
      </c>
      <c r="G28" s="72">
        <f t="shared" si="5"/>
        <v>17.176358663530998</v>
      </c>
      <c r="H28" s="73">
        <f t="shared" si="6"/>
        <v>20.030220498687395</v>
      </c>
      <c r="I28" s="77"/>
      <c r="J28" s="39">
        <v>62</v>
      </c>
      <c r="K28" s="69">
        <f t="shared" si="7"/>
        <v>119.29522280377249</v>
      </c>
      <c r="L28" s="74">
        <v>51.224212862883391</v>
      </c>
      <c r="M28" s="75">
        <f t="shared" si="8"/>
        <v>10.775787137116609</v>
      </c>
      <c r="N28" s="72">
        <f t="shared" si="9"/>
        <v>21.036510928847573</v>
      </c>
      <c r="O28" s="76">
        <f t="shared" si="10"/>
        <v>20.733869796908895</v>
      </c>
      <c r="P28" s="77"/>
      <c r="Q28" s="37">
        <v>81232.225352169073</v>
      </c>
      <c r="R28" s="37">
        <v>51971.905113068256</v>
      </c>
      <c r="S28" s="37">
        <v>135247</v>
      </c>
      <c r="T28" s="39">
        <v>180</v>
      </c>
      <c r="U28" s="69">
        <f t="shared" si="11"/>
        <v>133.08982824018278</v>
      </c>
    </row>
    <row r="29" spans="1:21" x14ac:dyDescent="0.3">
      <c r="A29" s="10">
        <v>25</v>
      </c>
      <c r="B29" t="s">
        <v>42</v>
      </c>
      <c r="C29" s="39">
        <v>117</v>
      </c>
      <c r="D29" s="69">
        <v>114.3785548296073</v>
      </c>
      <c r="E29" s="70">
        <v>85.288082462881263</v>
      </c>
      <c r="F29" s="71">
        <f t="shared" si="4"/>
        <v>31.711917537118737</v>
      </c>
      <c r="G29" s="72">
        <f t="shared" si="5"/>
        <v>37.182120433907365</v>
      </c>
      <c r="H29" s="73">
        <f t="shared" si="6"/>
        <v>30.907758571037824</v>
      </c>
      <c r="I29" s="77"/>
      <c r="J29" s="39">
        <v>121</v>
      </c>
      <c r="K29" s="69">
        <f t="shared" si="7"/>
        <v>91.835891557219014</v>
      </c>
      <c r="L29" s="74">
        <v>101.51385360933567</v>
      </c>
      <c r="M29" s="75">
        <f t="shared" si="8"/>
        <v>19.486146390664331</v>
      </c>
      <c r="N29" s="72">
        <f t="shared" si="9"/>
        <v>19.195553806532171</v>
      </c>
      <c r="O29" s="76">
        <f t="shared" si="10"/>
        <v>14.789484519017719</v>
      </c>
      <c r="P29" s="77"/>
      <c r="Q29" s="37">
        <v>102601.80292347194</v>
      </c>
      <c r="R29" s="37">
        <v>131756.76519088409</v>
      </c>
      <c r="S29" s="37">
        <v>235630</v>
      </c>
      <c r="T29" s="39">
        <v>268</v>
      </c>
      <c r="U29" s="69">
        <f t="shared" si="11"/>
        <v>113.7376395195858</v>
      </c>
    </row>
    <row r="30" spans="1:21" x14ac:dyDescent="0.3">
      <c r="A30" s="10">
        <v>26</v>
      </c>
      <c r="B30" t="s">
        <v>43</v>
      </c>
      <c r="C30" s="39">
        <v>63</v>
      </c>
      <c r="D30" s="69">
        <v>127.18661262832943</v>
      </c>
      <c r="E30" s="70">
        <v>118.81772311917399</v>
      </c>
      <c r="F30" s="71">
        <f t="shared" si="4"/>
        <v>-55.817723119173991</v>
      </c>
      <c r="G30" s="72">
        <f t="shared" si="5"/>
        <v>-46.977607089128362</v>
      </c>
      <c r="H30" s="73">
        <f t="shared" si="6"/>
        <v>-112.88745855121469</v>
      </c>
      <c r="I30" s="77"/>
      <c r="J30" s="39">
        <v>2</v>
      </c>
      <c r="K30" s="69">
        <f t="shared" si="7"/>
        <v>32.55020369326305</v>
      </c>
      <c r="L30" s="74">
        <v>6.6147076787277115</v>
      </c>
      <c r="M30" s="75">
        <f t="shared" si="8"/>
        <v>-4.6147076787277115</v>
      </c>
      <c r="N30" s="72">
        <f t="shared" si="9"/>
        <v>-69.764347917719547</v>
      </c>
      <c r="O30" s="76">
        <f t="shared" si="10"/>
        <v>-75.104837463726057</v>
      </c>
      <c r="P30" s="77"/>
      <c r="Q30" s="37">
        <v>49445.459961214954</v>
      </c>
      <c r="R30" s="37">
        <v>6144.3547906704562</v>
      </c>
      <c r="S30" s="37">
        <v>57405</v>
      </c>
      <c r="T30" s="39">
        <v>72</v>
      </c>
      <c r="U30" s="69">
        <f t="shared" si="11"/>
        <v>125.42461458061145</v>
      </c>
    </row>
    <row r="31" spans="1:21" x14ac:dyDescent="0.3">
      <c r="A31" s="10">
        <v>27</v>
      </c>
      <c r="B31" t="s">
        <v>44</v>
      </c>
      <c r="C31" s="39">
        <v>107</v>
      </c>
      <c r="D31" s="69">
        <v>139.53056315802669</v>
      </c>
      <c r="E31" s="70">
        <v>143.23189837090393</v>
      </c>
      <c r="F31" s="71">
        <f t="shared" si="4"/>
        <v>-36.231898370903934</v>
      </c>
      <c r="G31" s="72">
        <f t="shared" si="5"/>
        <v>-25.295970229396939</v>
      </c>
      <c r="H31" s="73">
        <f t="shared" si="6"/>
        <v>-47.100894751421919</v>
      </c>
      <c r="I31" s="77"/>
      <c r="J31" s="39">
        <v>33</v>
      </c>
      <c r="K31" s="69">
        <f t="shared" si="7"/>
        <v>121.15730864157712</v>
      </c>
      <c r="L31" s="74">
        <v>29.563831820918168</v>
      </c>
      <c r="M31" s="75">
        <f t="shared" si="8"/>
        <v>3.4361681790818324</v>
      </c>
      <c r="N31" s="72">
        <f t="shared" si="9"/>
        <v>11.622878251697195</v>
      </c>
      <c r="O31" s="76">
        <f t="shared" si="10"/>
        <v>12.615663291435867</v>
      </c>
      <c r="P31" s="77"/>
      <c r="Q31" s="37">
        <v>76924.012934616578</v>
      </c>
      <c r="R31" s="37">
        <v>27237.316815632457</v>
      </c>
      <c r="S31" s="37">
        <v>113728</v>
      </c>
      <c r="T31" s="39">
        <v>159</v>
      </c>
      <c r="U31" s="69">
        <f t="shared" si="11"/>
        <v>139.80725942599886</v>
      </c>
    </row>
    <row r="32" spans="1:21" x14ac:dyDescent="0.3">
      <c r="A32" s="10">
        <v>28</v>
      </c>
      <c r="B32" t="s">
        <v>45</v>
      </c>
      <c r="C32" s="39">
        <v>80</v>
      </c>
      <c r="D32" s="69">
        <v>120.71073450426761</v>
      </c>
      <c r="E32" s="70">
        <v>80.586510768933408</v>
      </c>
      <c r="F32" s="71">
        <f t="shared" si="4"/>
        <v>-0.58651076893340814</v>
      </c>
      <c r="G32" s="72">
        <f t="shared" si="5"/>
        <v>-0.72780265994530646</v>
      </c>
      <c r="H32" s="73">
        <f t="shared" si="6"/>
        <v>-0.88018213089164299</v>
      </c>
      <c r="I32" s="77"/>
      <c r="J32" s="39">
        <v>66</v>
      </c>
      <c r="K32" s="69">
        <f t="shared" si="7"/>
        <v>130.5728167151639</v>
      </c>
      <c r="L32" s="74">
        <v>48.558071054381998</v>
      </c>
      <c r="M32" s="75">
        <f t="shared" si="8"/>
        <v>17.441928945618002</v>
      </c>
      <c r="N32" s="72">
        <f t="shared" si="9"/>
        <v>35.919731914565006</v>
      </c>
      <c r="O32" s="76">
        <f t="shared" si="10"/>
        <v>34.5066938087135</v>
      </c>
      <c r="P32" s="77"/>
      <c r="Q32" s="37">
        <v>66635.15974122996</v>
      </c>
      <c r="R32" s="37">
        <v>50546.508576876848</v>
      </c>
      <c r="S32" s="37">
        <v>118715</v>
      </c>
      <c r="T32" s="39">
        <v>149</v>
      </c>
      <c r="U32" s="69">
        <f t="shared" si="11"/>
        <v>125.51067683106599</v>
      </c>
    </row>
    <row r="33" spans="1:21" x14ac:dyDescent="0.3">
      <c r="A33" s="10">
        <v>29</v>
      </c>
      <c r="B33" t="s">
        <v>46</v>
      </c>
      <c r="C33" s="39">
        <v>150</v>
      </c>
      <c r="D33" s="69">
        <v>155.33559723671232</v>
      </c>
      <c r="E33" s="70">
        <v>156.96508511956819</v>
      </c>
      <c r="F33" s="71">
        <f t="shared" si="4"/>
        <v>-6.9650851195681867</v>
      </c>
      <c r="G33" s="72">
        <f t="shared" si="5"/>
        <v>-4.4373467604356289</v>
      </c>
      <c r="H33" s="73">
        <f t="shared" si="6"/>
        <v>-7.1666884093979482</v>
      </c>
      <c r="I33" s="77"/>
      <c r="J33" s="39">
        <v>76</v>
      </c>
      <c r="K33" s="69">
        <f t="shared" si="7"/>
        <v>184.11789829900584</v>
      </c>
      <c r="L33" s="74">
        <v>50.351709408432384</v>
      </c>
      <c r="M33" s="75">
        <f t="shared" si="8"/>
        <v>25.648290591567616</v>
      </c>
      <c r="N33" s="72">
        <f t="shared" si="9"/>
        <v>50.938271794348069</v>
      </c>
      <c r="O33" s="76">
        <f t="shared" si="10"/>
        <v>62.135649456336772</v>
      </c>
      <c r="P33" s="77"/>
      <c r="Q33" s="37">
        <v>97186.939374043504</v>
      </c>
      <c r="R33" s="37">
        <v>41277.898945259883</v>
      </c>
      <c r="S33" s="37">
        <v>140083</v>
      </c>
      <c r="T33" s="39">
        <v>244</v>
      </c>
      <c r="U33" s="69">
        <f t="shared" si="11"/>
        <v>174.1824489766781</v>
      </c>
    </row>
    <row r="34" spans="1:21" x14ac:dyDescent="0.3">
      <c r="A34" s="10">
        <v>30</v>
      </c>
      <c r="B34" t="s">
        <v>47</v>
      </c>
      <c r="C34" s="39">
        <v>143</v>
      </c>
      <c r="D34" s="69">
        <v>86.513649461185537</v>
      </c>
      <c r="E34" s="70">
        <v>142.34941365246169</v>
      </c>
      <c r="F34" s="71">
        <f t="shared" si="4"/>
        <v>0.65058634753830802</v>
      </c>
      <c r="G34" s="72">
        <f t="shared" si="5"/>
        <v>0.45703479265933544</v>
      </c>
      <c r="H34" s="73">
        <f t="shared" si="6"/>
        <v>0.39166925326483698</v>
      </c>
      <c r="I34" s="77"/>
      <c r="J34" s="39">
        <v>204</v>
      </c>
      <c r="K34" s="69">
        <f t="shared" si="7"/>
        <v>92.440279292541931</v>
      </c>
      <c r="L34" s="74">
        <v>171.31154858068646</v>
      </c>
      <c r="M34" s="75">
        <f t="shared" si="8"/>
        <v>32.688451419313537</v>
      </c>
      <c r="N34" s="72">
        <f t="shared" si="9"/>
        <v>19.081288850714884</v>
      </c>
      <c r="O34" s="76">
        <f t="shared" si="10"/>
        <v>14.81239989628447</v>
      </c>
      <c r="P34" s="77"/>
      <c r="Q34" s="37">
        <v>166106.05558522046</v>
      </c>
      <c r="R34" s="37">
        <v>220683.01995757676</v>
      </c>
      <c r="S34" s="37">
        <v>390096</v>
      </c>
      <c r="T34" s="39">
        <v>357</v>
      </c>
      <c r="U34" s="69">
        <f t="shared" si="11"/>
        <v>91.515934539190354</v>
      </c>
    </row>
    <row r="35" spans="1:21" x14ac:dyDescent="0.3">
      <c r="A35" s="10">
        <v>31</v>
      </c>
      <c r="B35" t="s">
        <v>48</v>
      </c>
      <c r="C35" s="39">
        <v>80</v>
      </c>
      <c r="D35" s="69">
        <v>151.92168853003977</v>
      </c>
      <c r="E35" s="70">
        <v>52.594920073327714</v>
      </c>
      <c r="F35" s="71">
        <f t="shared" si="4"/>
        <v>27.405079926672286</v>
      </c>
      <c r="G35" s="72">
        <f t="shared" si="5"/>
        <v>52.105944620629124</v>
      </c>
      <c r="H35" s="73">
        <f t="shared" si="6"/>
        <v>51.7648138370119</v>
      </c>
      <c r="I35" s="77"/>
      <c r="J35" s="39">
        <v>72</v>
      </c>
      <c r="K35" s="69">
        <f t="shared" si="7"/>
        <v>128.1612534946137</v>
      </c>
      <c r="L35" s="74">
        <v>48.241532481990056</v>
      </c>
      <c r="M35" s="75">
        <f t="shared" si="8"/>
        <v>23.758467518009944</v>
      </c>
      <c r="N35" s="72">
        <f t="shared" si="9"/>
        <v>49.248990020952711</v>
      </c>
      <c r="O35" s="76">
        <f t="shared" si="10"/>
        <v>42.290485808600252</v>
      </c>
      <c r="P35" s="77"/>
      <c r="Q35" s="37">
        <v>52941.521267632997</v>
      </c>
      <c r="R35" s="37">
        <v>56179.22580870043</v>
      </c>
      <c r="S35" s="37">
        <v>109730</v>
      </c>
      <c r="T35" s="39">
        <v>158</v>
      </c>
      <c r="U35" s="69">
        <f t="shared" si="11"/>
        <v>143.98979312858836</v>
      </c>
    </row>
    <row r="36" spans="1:21" x14ac:dyDescent="0.3">
      <c r="A36" s="10">
        <v>32</v>
      </c>
      <c r="B36" t="s">
        <v>49</v>
      </c>
      <c r="C36" s="39">
        <v>87</v>
      </c>
      <c r="D36" s="69">
        <v>119.97835892827561</v>
      </c>
      <c r="E36" s="70">
        <v>62.045567543061154</v>
      </c>
      <c r="F36" s="71">
        <f t="shared" si="4"/>
        <v>24.954432456938846</v>
      </c>
      <c r="G36" s="72">
        <f t="shared" si="5"/>
        <v>40.219524851021561</v>
      </c>
      <c r="H36" s="73">
        <f t="shared" si="6"/>
        <v>34.249876651421722</v>
      </c>
      <c r="I36" s="77"/>
      <c r="J36" s="39">
        <v>92</v>
      </c>
      <c r="K36" s="69">
        <f t="shared" si="7"/>
        <v>121.39542874530517</v>
      </c>
      <c r="L36" s="74">
        <v>59.351993920076261</v>
      </c>
      <c r="M36" s="75">
        <f t="shared" si="8"/>
        <v>32.648006079923739</v>
      </c>
      <c r="N36" s="72">
        <f t="shared" si="9"/>
        <v>55.007429276744659</v>
      </c>
      <c r="O36" s="76">
        <f t="shared" si="10"/>
        <v>43.079551040779045</v>
      </c>
      <c r="P36" s="77"/>
      <c r="Q36" s="37">
        <v>72859.919207630141</v>
      </c>
      <c r="R36" s="37">
        <v>75785.390727538412</v>
      </c>
      <c r="S36" s="37">
        <v>149739</v>
      </c>
      <c r="T36" s="39">
        <v>188</v>
      </c>
      <c r="U36" s="69">
        <f t="shared" si="11"/>
        <v>125.55179345394319</v>
      </c>
    </row>
    <row r="37" spans="1:21" x14ac:dyDescent="0.3">
      <c r="A37" s="10">
        <v>33</v>
      </c>
      <c r="B37" t="s">
        <v>50</v>
      </c>
      <c r="C37" s="39">
        <v>116</v>
      </c>
      <c r="D37" s="69">
        <v>138.75649032332251</v>
      </c>
      <c r="E37" s="70">
        <v>164.91606228550111</v>
      </c>
      <c r="F37" s="71">
        <f t="shared" si="4"/>
        <v>-48.916062285501113</v>
      </c>
      <c r="G37" s="72">
        <f t="shared" si="5"/>
        <v>-29.6611873989679</v>
      </c>
      <c r="H37" s="73">
        <f t="shared" si="6"/>
        <v>-58.075689935323709</v>
      </c>
      <c r="I37" s="77"/>
      <c r="J37" s="39">
        <v>30</v>
      </c>
      <c r="K37" s="69">
        <f t="shared" si="7"/>
        <v>125.70817279094553</v>
      </c>
      <c r="L37" s="74">
        <v>19.789366042770279</v>
      </c>
      <c r="M37" s="75">
        <f t="shared" si="8"/>
        <v>10.210633957229721</v>
      </c>
      <c r="N37" s="72">
        <f t="shared" si="9"/>
        <v>51.596569264329766</v>
      </c>
      <c r="O37" s="76">
        <f t="shared" si="10"/>
        <v>42.785337926684321</v>
      </c>
      <c r="P37" s="77"/>
      <c r="Q37" s="37">
        <v>84228.120819531774</v>
      </c>
      <c r="R37" s="37">
        <v>23864.796801947337</v>
      </c>
      <c r="S37" s="37">
        <v>112222</v>
      </c>
      <c r="T37" s="39">
        <v>154</v>
      </c>
      <c r="U37" s="69">
        <f t="shared" si="11"/>
        <v>137.22799451088022</v>
      </c>
    </row>
    <row r="38" spans="1:21" x14ac:dyDescent="0.3">
      <c r="A38" s="10">
        <v>34</v>
      </c>
      <c r="B38" t="s">
        <v>51</v>
      </c>
      <c r="C38" s="39">
        <v>112</v>
      </c>
      <c r="D38" s="69">
        <v>129.64208304016969</v>
      </c>
      <c r="E38" s="70">
        <v>191.73043717826903</v>
      </c>
      <c r="F38" s="71">
        <f t="shared" ref="F38:F69" si="12">C38-E38</f>
        <v>-79.730437178269028</v>
      </c>
      <c r="G38" s="72">
        <f t="shared" si="5"/>
        <v>-41.584653095082899</v>
      </c>
      <c r="H38" s="73">
        <f t="shared" si="6"/>
        <v>-92.319653182074163</v>
      </c>
      <c r="I38" s="77"/>
      <c r="J38" s="39">
        <v>6</v>
      </c>
      <c r="K38" s="69">
        <f t="shared" ref="K38:K69" si="13">100000*J38/R38</f>
        <v>75.141135537971678</v>
      </c>
      <c r="L38" s="74">
        <v>9.1525076110481685</v>
      </c>
      <c r="M38" s="75">
        <f t="shared" ref="M38:M69" si="14">J38-L38</f>
        <v>-3.1525076110481685</v>
      </c>
      <c r="N38" s="72">
        <f t="shared" si="9"/>
        <v>-34.444195460080422</v>
      </c>
      <c r="O38" s="76">
        <f t="shared" si="10"/>
        <v>-39.48050028104295</v>
      </c>
      <c r="P38" s="77"/>
      <c r="Q38" s="37">
        <v>86363.449634092001</v>
      </c>
      <c r="R38" s="37">
        <v>7984.9738189915588</v>
      </c>
      <c r="S38" s="37">
        <v>97229</v>
      </c>
      <c r="T38" s="39">
        <v>120</v>
      </c>
      <c r="U38" s="69">
        <f t="shared" ref="U38:U69" si="15">T38*100000/S38</f>
        <v>123.41996729370867</v>
      </c>
    </row>
    <row r="39" spans="1:21" x14ac:dyDescent="0.3">
      <c r="A39" s="10">
        <v>35</v>
      </c>
      <c r="B39" t="s">
        <v>52</v>
      </c>
      <c r="C39" s="39">
        <v>108</v>
      </c>
      <c r="D39" s="69">
        <v>103.26406716056277</v>
      </c>
      <c r="E39" s="70">
        <v>103.7831622724368</v>
      </c>
      <c r="F39" s="71">
        <f t="shared" si="12"/>
        <v>4.2168377275632025</v>
      </c>
      <c r="G39" s="72">
        <f t="shared" si="5"/>
        <v>4.063123184176793</v>
      </c>
      <c r="H39" s="73">
        <f t="shared" si="6"/>
        <v>4.0133484752332009</v>
      </c>
      <c r="I39" s="77"/>
      <c r="J39" s="39">
        <v>131</v>
      </c>
      <c r="K39" s="69">
        <f t="shared" si="13"/>
        <v>102.25580886228602</v>
      </c>
      <c r="L39" s="74">
        <v>113.67603016321243</v>
      </c>
      <c r="M39" s="75">
        <f t="shared" si="14"/>
        <v>17.323969836787569</v>
      </c>
      <c r="N39" s="72">
        <f t="shared" si="9"/>
        <v>15.239773778090564</v>
      </c>
      <c r="O39" s="76">
        <f t="shared" si="10"/>
        <v>13.522721743256168</v>
      </c>
      <c r="P39" s="77"/>
      <c r="Q39" s="37">
        <v>105070.31107778841</v>
      </c>
      <c r="R39" s="37">
        <v>128110.0814296286</v>
      </c>
      <c r="S39" s="37">
        <v>234912</v>
      </c>
      <c r="T39" s="39">
        <v>247</v>
      </c>
      <c r="U39" s="69">
        <f t="shared" si="15"/>
        <v>105.14575670889525</v>
      </c>
    </row>
    <row r="40" spans="1:21" x14ac:dyDescent="0.3">
      <c r="A40" s="10">
        <v>36</v>
      </c>
      <c r="B40" t="s">
        <v>53</v>
      </c>
      <c r="C40" s="39">
        <v>149</v>
      </c>
      <c r="D40" s="69">
        <v>132.52059688211679</v>
      </c>
      <c r="E40" s="70">
        <v>133.22980102803297</v>
      </c>
      <c r="F40" s="71">
        <f t="shared" si="12"/>
        <v>15.770198971967034</v>
      </c>
      <c r="G40" s="72">
        <f t="shared" si="5"/>
        <v>11.836840444315319</v>
      </c>
      <c r="H40" s="73">
        <f t="shared" si="6"/>
        <v>13.956367475234524</v>
      </c>
      <c r="I40" s="77"/>
      <c r="J40" s="39">
        <v>111</v>
      </c>
      <c r="K40" s="69">
        <f t="shared" si="13"/>
        <v>115.60219864417245</v>
      </c>
      <c r="L40" s="74">
        <v>97.056469281586303</v>
      </c>
      <c r="M40" s="75">
        <f t="shared" si="14"/>
        <v>13.943530718413697</v>
      </c>
      <c r="N40" s="72">
        <f t="shared" si="9"/>
        <v>14.366410422328318</v>
      </c>
      <c r="O40" s="76">
        <f t="shared" si="10"/>
        <v>14.521646918118748</v>
      </c>
      <c r="P40" s="77"/>
      <c r="Q40" s="37">
        <v>112996.44409586622</v>
      </c>
      <c r="R40" s="37">
        <v>96018.935021869111</v>
      </c>
      <c r="S40" s="37">
        <v>211555</v>
      </c>
      <c r="T40" s="39">
        <v>274</v>
      </c>
      <c r="U40" s="69">
        <f t="shared" si="15"/>
        <v>129.51714684124696</v>
      </c>
    </row>
    <row r="41" spans="1:21" x14ac:dyDescent="0.3">
      <c r="A41" s="10">
        <v>37</v>
      </c>
      <c r="B41" t="s">
        <v>54</v>
      </c>
      <c r="C41" s="39">
        <v>172</v>
      </c>
      <c r="D41" s="69">
        <v>123.98931000375292</v>
      </c>
      <c r="E41" s="70">
        <v>210.92658278653369</v>
      </c>
      <c r="F41" s="71">
        <f t="shared" si="12"/>
        <v>-38.926582786533686</v>
      </c>
      <c r="G41" s="72">
        <f t="shared" si="5"/>
        <v>-18.45503884445375</v>
      </c>
      <c r="H41" s="73">
        <f t="shared" si="6"/>
        <v>-27.909724516678043</v>
      </c>
      <c r="I41" s="77"/>
      <c r="J41" s="39">
        <v>93</v>
      </c>
      <c r="K41" s="69">
        <f t="shared" si="13"/>
        <v>120.44265897479124</v>
      </c>
      <c r="L41" s="74">
        <v>81.322085817400875</v>
      </c>
      <c r="M41" s="75">
        <f t="shared" si="14"/>
        <v>11.677914182599125</v>
      </c>
      <c r="N41" s="72">
        <f t="shared" si="9"/>
        <v>14.360077050680303</v>
      </c>
      <c r="O41" s="76">
        <f t="shared" si="10"/>
        <v>15.123860596039401</v>
      </c>
      <c r="P41" s="77"/>
      <c r="Q41" s="37">
        <v>139473.18886387534</v>
      </c>
      <c r="R41" s="37">
        <v>77215.166778628642</v>
      </c>
      <c r="S41" s="37">
        <v>229346</v>
      </c>
      <c r="T41" s="39">
        <v>294</v>
      </c>
      <c r="U41" s="69">
        <f t="shared" si="15"/>
        <v>128.19059412416175</v>
      </c>
    </row>
    <row r="42" spans="1:21" x14ac:dyDescent="0.3">
      <c r="A42" s="10">
        <v>38</v>
      </c>
      <c r="B42" t="s">
        <v>62</v>
      </c>
      <c r="C42" s="39">
        <v>78</v>
      </c>
      <c r="D42" s="69">
        <v>128.8993616638441</v>
      </c>
      <c r="E42" s="70">
        <v>90.567028616755096</v>
      </c>
      <c r="F42" s="71">
        <f t="shared" si="12"/>
        <v>-12.567028616755096</v>
      </c>
      <c r="G42" s="72">
        <f t="shared" si="5"/>
        <v>-13.875942281306299</v>
      </c>
      <c r="H42" s="73">
        <f t="shared" si="6"/>
        <v>-20.599734371884214</v>
      </c>
      <c r="I42" s="77"/>
      <c r="J42" s="39">
        <v>36</v>
      </c>
      <c r="K42" s="69">
        <f t="shared" si="13"/>
        <v>106.2871540325479</v>
      </c>
      <c r="L42" s="74">
        <v>33.592099392223169</v>
      </c>
      <c r="M42" s="75">
        <f t="shared" si="14"/>
        <v>2.4079006077768312</v>
      </c>
      <c r="N42" s="72">
        <f t="shared" si="9"/>
        <v>7.1680563327169686</v>
      </c>
      <c r="O42" s="76">
        <f t="shared" si="10"/>
        <v>7.1091361887178275</v>
      </c>
      <c r="P42" s="77"/>
      <c r="Q42" s="37">
        <v>61005.779928440963</v>
      </c>
      <c r="R42" s="37">
        <v>33870.508931846889</v>
      </c>
      <c r="S42" s="37">
        <v>96054</v>
      </c>
      <c r="T42" s="39">
        <v>121</v>
      </c>
      <c r="U42" s="69">
        <f t="shared" si="15"/>
        <v>125.97080808711766</v>
      </c>
    </row>
    <row r="43" spans="1:21" x14ac:dyDescent="0.3">
      <c r="A43" s="10">
        <v>39</v>
      </c>
      <c r="B43" t="s">
        <v>55</v>
      </c>
      <c r="C43" s="39">
        <v>19</v>
      </c>
      <c r="D43" s="69">
        <v>108.60427191421041</v>
      </c>
      <c r="E43" s="70">
        <v>32.730526138912545</v>
      </c>
      <c r="F43" s="71">
        <f t="shared" si="12"/>
        <v>-13.730526138912545</v>
      </c>
      <c r="G43" s="72">
        <f t="shared" si="5"/>
        <v>-41.950215161951363</v>
      </c>
      <c r="H43" s="73">
        <f t="shared" si="6"/>
        <v>-78.154664828116097</v>
      </c>
      <c r="I43" s="77"/>
      <c r="J43" s="39">
        <v>7</v>
      </c>
      <c r="K43" s="69">
        <f t="shared" si="13"/>
        <v>114.59786991531567</v>
      </c>
      <c r="L43" s="74">
        <v>8.0187575572974321</v>
      </c>
      <c r="M43" s="75">
        <f t="shared" si="14"/>
        <v>-1.0187575572974321</v>
      </c>
      <c r="N43" s="72">
        <f t="shared" si="9"/>
        <v>-12.704680868800139</v>
      </c>
      <c r="O43" s="76">
        <f t="shared" si="10"/>
        <v>-16.678206575202267</v>
      </c>
      <c r="P43" s="77"/>
      <c r="Q43" s="37">
        <v>17568.402563186472</v>
      </c>
      <c r="R43" s="37">
        <v>6108.3159793221166</v>
      </c>
      <c r="S43" s="37">
        <v>23950</v>
      </c>
      <c r="T43" s="39">
        <v>26</v>
      </c>
      <c r="U43" s="69">
        <f t="shared" si="15"/>
        <v>108.55949895615866</v>
      </c>
    </row>
    <row r="44" spans="1:21" x14ac:dyDescent="0.3">
      <c r="A44" s="10">
        <v>40</v>
      </c>
      <c r="B44" t="s">
        <v>56</v>
      </c>
      <c r="C44" s="39">
        <v>42</v>
      </c>
      <c r="D44" s="69">
        <v>123.32132460554259</v>
      </c>
      <c r="E44" s="70">
        <v>51.630098019180714</v>
      </c>
      <c r="F44" s="71">
        <f t="shared" si="12"/>
        <v>-9.6300980191807142</v>
      </c>
      <c r="G44" s="72">
        <f t="shared" si="5"/>
        <v>-18.652100981104294</v>
      </c>
      <c r="H44" s="73">
        <f t="shared" si="6"/>
        <v>-27.925534046926686</v>
      </c>
      <c r="I44" s="77"/>
      <c r="J44" s="39">
        <v>14</v>
      </c>
      <c r="K44" s="69">
        <f t="shared" si="13"/>
        <v>75.994806748824118</v>
      </c>
      <c r="L44" s="74">
        <v>14.38272737025892</v>
      </c>
      <c r="M44" s="75">
        <f t="shared" si="14"/>
        <v>-0.38272737025891956</v>
      </c>
      <c r="N44" s="72">
        <f t="shared" si="9"/>
        <v>-2.6610208231460737</v>
      </c>
      <c r="O44" s="76">
        <f t="shared" si="10"/>
        <v>-2.0775208957365887</v>
      </c>
      <c r="P44" s="77"/>
      <c r="Q44" s="37">
        <v>34484.91979776675</v>
      </c>
      <c r="R44" s="37">
        <v>18422.311469614502</v>
      </c>
      <c r="S44" s="37">
        <v>55192</v>
      </c>
      <c r="T44" s="39">
        <v>61</v>
      </c>
      <c r="U44" s="69">
        <f t="shared" si="15"/>
        <v>110.52326424119438</v>
      </c>
    </row>
    <row r="45" spans="1:21" x14ac:dyDescent="0.3">
      <c r="A45" s="10">
        <v>41</v>
      </c>
      <c r="B45" t="s">
        <v>57</v>
      </c>
      <c r="C45" s="39">
        <v>116</v>
      </c>
      <c r="D45" s="69">
        <v>105.03353112442542</v>
      </c>
      <c r="E45" s="70">
        <v>111.86004440640352</v>
      </c>
      <c r="F45" s="71">
        <f t="shared" si="12"/>
        <v>4.1399555935964827</v>
      </c>
      <c r="G45" s="72">
        <f t="shared" si="5"/>
        <v>3.701013722608077</v>
      </c>
      <c r="H45" s="73">
        <f t="shared" si="6"/>
        <v>3.7174537458101966</v>
      </c>
      <c r="I45" s="77"/>
      <c r="J45" s="39">
        <v>81</v>
      </c>
      <c r="K45" s="69">
        <f t="shared" si="13"/>
        <v>81.216106973823599</v>
      </c>
      <c r="L45" s="74">
        <v>81.095917441099189</v>
      </c>
      <c r="M45" s="75">
        <f t="shared" si="14"/>
        <v>-9.5917441099189205E-2</v>
      </c>
      <c r="N45" s="72">
        <f t="shared" si="9"/>
        <v>-0.11827653490553953</v>
      </c>
      <c r="O45" s="76">
        <f t="shared" si="10"/>
        <v>-9.6173347616878693E-2</v>
      </c>
      <c r="P45" s="77"/>
      <c r="Q45" s="37">
        <v>111365.35587732523</v>
      </c>
      <c r="R45" s="37">
        <v>99733.911188462589</v>
      </c>
      <c r="S45" s="37">
        <v>212819</v>
      </c>
      <c r="T45" s="39">
        <v>201</v>
      </c>
      <c r="U45" s="69">
        <f t="shared" si="15"/>
        <v>94.446454498893431</v>
      </c>
    </row>
    <row r="46" spans="1:21" x14ac:dyDescent="0.3">
      <c r="A46" s="10">
        <v>42</v>
      </c>
      <c r="B46" t="s">
        <v>58</v>
      </c>
      <c r="C46" s="39">
        <v>120</v>
      </c>
      <c r="D46" s="69">
        <v>90.647420015820046</v>
      </c>
      <c r="E46" s="70">
        <v>114.18127795907483</v>
      </c>
      <c r="F46" s="71">
        <f t="shared" si="12"/>
        <v>5.8187220409251665</v>
      </c>
      <c r="G46" s="72">
        <f t="shared" si="5"/>
        <v>5.0960386369214827</v>
      </c>
      <c r="H46" s="73">
        <f t="shared" si="6"/>
        <v>4.368877058654121</v>
      </c>
      <c r="I46" s="77"/>
      <c r="J46" s="39">
        <v>193</v>
      </c>
      <c r="K46" s="69">
        <f t="shared" si="13"/>
        <v>95.336191933133236</v>
      </c>
      <c r="L46" s="74">
        <v>149.7287608886341</v>
      </c>
      <c r="M46" s="75">
        <f t="shared" si="14"/>
        <v>43.271239111365901</v>
      </c>
      <c r="N46" s="72">
        <f t="shared" si="9"/>
        <v>28.899751026157475</v>
      </c>
      <c r="O46" s="76">
        <f t="shared" si="10"/>
        <v>21.374689933190059</v>
      </c>
      <c r="P46" s="77"/>
      <c r="Q46" s="37">
        <v>133185.75832659585</v>
      </c>
      <c r="R46" s="37">
        <v>202441.48217642892</v>
      </c>
      <c r="S46" s="37">
        <v>338265</v>
      </c>
      <c r="T46" s="39">
        <v>326</v>
      </c>
      <c r="U46" s="69">
        <f t="shared" si="15"/>
        <v>96.374144531654181</v>
      </c>
    </row>
    <row r="47" spans="1:21" x14ac:dyDescent="0.3">
      <c r="A47" s="10">
        <v>43</v>
      </c>
      <c r="B47" t="s">
        <v>59</v>
      </c>
      <c r="C47" s="39">
        <v>76</v>
      </c>
      <c r="D47" s="69">
        <v>125.30840968117799</v>
      </c>
      <c r="E47" s="70">
        <v>59.453816153713433</v>
      </c>
      <c r="F47" s="71">
        <f t="shared" si="12"/>
        <v>16.546183846286567</v>
      </c>
      <c r="G47" s="72">
        <f t="shared" si="5"/>
        <v>27.830314211467329</v>
      </c>
      <c r="H47" s="73">
        <f t="shared" si="6"/>
        <v>27.139959497865942</v>
      </c>
      <c r="I47" s="77"/>
      <c r="J47" s="39">
        <v>114</v>
      </c>
      <c r="K47" s="69">
        <f t="shared" si="13"/>
        <v>154.3552279409603</v>
      </c>
      <c r="L47" s="74">
        <v>65.121743018574406</v>
      </c>
      <c r="M47" s="75">
        <f t="shared" si="14"/>
        <v>48.878256981425594</v>
      </c>
      <c r="N47" s="72">
        <f t="shared" si="9"/>
        <v>75.056739447966322</v>
      </c>
      <c r="O47" s="76">
        <f t="shared" si="10"/>
        <v>66.18082892741036</v>
      </c>
      <c r="P47" s="77"/>
      <c r="Q47" s="37">
        <v>60966.133157227523</v>
      </c>
      <c r="R47" s="37">
        <v>73855.6131338837</v>
      </c>
      <c r="S47" s="37">
        <v>135605</v>
      </c>
      <c r="T47" s="39">
        <v>200</v>
      </c>
      <c r="U47" s="69">
        <f t="shared" si="15"/>
        <v>147.48718705062498</v>
      </c>
    </row>
    <row r="48" spans="1:21" x14ac:dyDescent="0.3">
      <c r="A48" s="10">
        <v>44</v>
      </c>
      <c r="B48" t="s">
        <v>60</v>
      </c>
      <c r="C48" s="39">
        <v>83</v>
      </c>
      <c r="D48" s="69">
        <v>103.87949968666437</v>
      </c>
      <c r="E48" s="70">
        <v>198.98020729106096</v>
      </c>
      <c r="F48" s="71">
        <f t="shared" si="12"/>
        <v>-115.98020729106096</v>
      </c>
      <c r="G48" s="78">
        <f t="shared" si="5"/>
        <v>-58.287308506724671</v>
      </c>
      <c r="H48" s="73">
        <f t="shared" si="6"/>
        <v>-144.83433393801178</v>
      </c>
      <c r="I48" s="77"/>
      <c r="J48" s="39">
        <v>4</v>
      </c>
      <c r="K48" s="69">
        <f t="shared" si="13"/>
        <v>52.965814644257776</v>
      </c>
      <c r="L48" s="74">
        <v>7.7324198960970509</v>
      </c>
      <c r="M48" s="75">
        <f t="shared" si="14"/>
        <v>-3.7324198960970509</v>
      </c>
      <c r="N48" s="72">
        <f t="shared" si="9"/>
        <v>-48.269751853245772</v>
      </c>
      <c r="O48" s="76">
        <f t="shared" si="10"/>
        <v>-49.422665097804071</v>
      </c>
      <c r="P48" s="77"/>
      <c r="Q48" s="37">
        <v>80077.840756115052</v>
      </c>
      <c r="R48" s="37">
        <v>7552.0409284097641</v>
      </c>
      <c r="S48" s="37">
        <v>90719</v>
      </c>
      <c r="T48" s="39">
        <v>91</v>
      </c>
      <c r="U48" s="69">
        <f t="shared" si="15"/>
        <v>100.30974768240391</v>
      </c>
    </row>
    <row r="49" spans="1:21" x14ac:dyDescent="0.3">
      <c r="A49" s="10">
        <v>45</v>
      </c>
      <c r="B49" t="s">
        <v>61</v>
      </c>
      <c r="C49" s="39">
        <v>147</v>
      </c>
      <c r="D49" s="69">
        <v>104.5923814014125</v>
      </c>
      <c r="E49" s="70">
        <v>152.70192046556815</v>
      </c>
      <c r="F49" s="71">
        <f t="shared" si="12"/>
        <v>-5.7019204655681506</v>
      </c>
      <c r="G49" s="72">
        <f t="shared" si="5"/>
        <v>-3.7340201407970128</v>
      </c>
      <c r="H49" s="73">
        <f t="shared" si="6"/>
        <v>-4.0239571693872831</v>
      </c>
      <c r="I49" s="77"/>
      <c r="J49" s="39">
        <v>146</v>
      </c>
      <c r="K49" s="69">
        <f t="shared" si="13"/>
        <v>97.783395694601026</v>
      </c>
      <c r="L49" s="74">
        <v>129.25195053937554</v>
      </c>
      <c r="M49" s="75">
        <f t="shared" si="14"/>
        <v>16.748049460624458</v>
      </c>
      <c r="N49" s="72">
        <f t="shared" si="9"/>
        <v>12.957676376049971</v>
      </c>
      <c r="O49" s="76">
        <f t="shared" si="10"/>
        <v>11.216994161102678</v>
      </c>
      <c r="P49" s="77"/>
      <c r="Q49" s="37">
        <v>141699.33290906189</v>
      </c>
      <c r="R49" s="37">
        <v>149309.60309047764</v>
      </c>
      <c r="S49" s="37">
        <v>293660</v>
      </c>
      <c r="T49" s="39">
        <v>309</v>
      </c>
      <c r="U49" s="69">
        <f t="shared" si="15"/>
        <v>105.22372812095621</v>
      </c>
    </row>
    <row r="50" spans="1:21" x14ac:dyDescent="0.3">
      <c r="A50" s="10">
        <v>46</v>
      </c>
      <c r="B50" t="s">
        <v>112</v>
      </c>
      <c r="C50" s="39">
        <v>97</v>
      </c>
      <c r="D50" s="69">
        <v>137.66556559223019</v>
      </c>
      <c r="E50" s="70">
        <v>84.079714363821864</v>
      </c>
      <c r="F50" s="71">
        <f t="shared" si="12"/>
        <v>12.920285636178136</v>
      </c>
      <c r="G50" s="72">
        <f t="shared" si="5"/>
        <v>15.366709715818832</v>
      </c>
      <c r="H50" s="73">
        <f t="shared" si="6"/>
        <v>18.302952719986624</v>
      </c>
      <c r="I50" s="77"/>
      <c r="J50" s="39">
        <v>68</v>
      </c>
      <c r="K50" s="69">
        <f t="shared" si="13"/>
        <v>104.92342232926259</v>
      </c>
      <c r="L50" s="74">
        <v>67.965587209643573</v>
      </c>
      <c r="M50" s="75">
        <f t="shared" si="14"/>
        <v>3.4412790356427081E-2</v>
      </c>
      <c r="N50" s="72">
        <f t="shared" si="9"/>
        <v>5.0632668338874122E-2</v>
      </c>
      <c r="O50" s="76">
        <f t="shared" si="10"/>
        <v>5.3098643177879025E-2</v>
      </c>
      <c r="P50" s="77"/>
      <c r="Q50" s="37">
        <v>70591.263791384466</v>
      </c>
      <c r="R50" s="37">
        <v>64809.170812793011</v>
      </c>
      <c r="S50" s="37">
        <v>136560</v>
      </c>
      <c r="T50" s="39">
        <v>172</v>
      </c>
      <c r="U50" s="69">
        <f t="shared" si="15"/>
        <v>125.95196250732279</v>
      </c>
    </row>
    <row r="51" spans="1:21" x14ac:dyDescent="0.3">
      <c r="A51" s="10">
        <v>47</v>
      </c>
      <c r="B51" t="s">
        <v>63</v>
      </c>
      <c r="C51" s="39">
        <v>105</v>
      </c>
      <c r="D51" s="69">
        <v>139.03892912451437</v>
      </c>
      <c r="E51" s="70">
        <v>68.450160394870181</v>
      </c>
      <c r="F51" s="71">
        <f t="shared" si="12"/>
        <v>36.549839605129819</v>
      </c>
      <c r="G51" s="78">
        <f t="shared" si="5"/>
        <v>53.39628043861962</v>
      </c>
      <c r="H51" s="73">
        <f t="shared" si="6"/>
        <v>48.224527296792587</v>
      </c>
      <c r="I51" s="77"/>
      <c r="J51" s="39">
        <v>126</v>
      </c>
      <c r="K51" s="69">
        <f t="shared" si="13"/>
        <v>128.95864877945434</v>
      </c>
      <c r="L51" s="74">
        <v>80.357711055963094</v>
      </c>
      <c r="M51" s="75">
        <f t="shared" si="14"/>
        <v>45.642288944036906</v>
      </c>
      <c r="N51" s="72">
        <f t="shared" si="9"/>
        <v>56.798891287795009</v>
      </c>
      <c r="O51" s="76">
        <f t="shared" si="10"/>
        <v>46.714031027177995</v>
      </c>
      <c r="P51" s="77"/>
      <c r="Q51" s="37">
        <v>75790.975368587489</v>
      </c>
      <c r="R51" s="37">
        <v>97705.738384003824</v>
      </c>
      <c r="S51" s="37">
        <v>174539</v>
      </c>
      <c r="T51" s="39">
        <v>237</v>
      </c>
      <c r="U51" s="69">
        <f t="shared" si="15"/>
        <v>135.7862712631561</v>
      </c>
    </row>
    <row r="52" spans="1:21" x14ac:dyDescent="0.3">
      <c r="A52" s="10">
        <v>48</v>
      </c>
      <c r="B52" t="s">
        <v>64</v>
      </c>
      <c r="C52" s="39">
        <v>78</v>
      </c>
      <c r="D52" s="69">
        <v>134.14566927808283</v>
      </c>
      <c r="E52" s="70">
        <v>133.97238768477274</v>
      </c>
      <c r="F52" s="71">
        <f t="shared" si="12"/>
        <v>-55.972387684772741</v>
      </c>
      <c r="G52" s="72">
        <f t="shared" si="5"/>
        <v>-41.779047647095524</v>
      </c>
      <c r="H52" s="73">
        <f t="shared" si="6"/>
        <v>-96.000503832212814</v>
      </c>
      <c r="I52" s="77"/>
      <c r="J52" s="39">
        <v>8</v>
      </c>
      <c r="K52" s="69">
        <f t="shared" si="13"/>
        <v>114.66264853956822</v>
      </c>
      <c r="L52" s="74">
        <v>8.4562843325837953</v>
      </c>
      <c r="M52" s="75">
        <f t="shared" si="14"/>
        <v>-0.4562843325837953</v>
      </c>
      <c r="N52" s="72">
        <f t="shared" si="9"/>
        <v>-5.395801685920592</v>
      </c>
      <c r="O52" s="76">
        <f t="shared" si="10"/>
        <v>-6.5398462576458973</v>
      </c>
      <c r="P52" s="77"/>
      <c r="Q52" s="37">
        <v>58304.264509486144</v>
      </c>
      <c r="R52" s="37">
        <v>6976.9886723306672</v>
      </c>
      <c r="S52" s="37">
        <v>67170</v>
      </c>
      <c r="T52" s="39">
        <v>96</v>
      </c>
      <c r="U52" s="69">
        <f t="shared" si="15"/>
        <v>142.9209468512729</v>
      </c>
    </row>
    <row r="53" spans="1:21" x14ac:dyDescent="0.3">
      <c r="A53" s="10">
        <v>49</v>
      </c>
      <c r="B53" t="s">
        <v>65</v>
      </c>
      <c r="C53" s="39">
        <v>67</v>
      </c>
      <c r="D53" s="69">
        <v>139.99832251115888</v>
      </c>
      <c r="E53" s="70">
        <v>89.587575997416067</v>
      </c>
      <c r="F53" s="71">
        <f t="shared" si="12"/>
        <v>-22.587575997416067</v>
      </c>
      <c r="G53" s="72">
        <f t="shared" si="5"/>
        <v>-25.212844243120887</v>
      </c>
      <c r="H53" s="73">
        <f t="shared" si="6"/>
        <v>-47.145689585608338</v>
      </c>
      <c r="I53" s="77"/>
      <c r="J53" s="39">
        <v>13</v>
      </c>
      <c r="K53" s="69">
        <f t="shared" si="13"/>
        <v>103.43387753883559</v>
      </c>
      <c r="L53" s="74">
        <v>11.321796438672058</v>
      </c>
      <c r="M53" s="75">
        <f t="shared" si="14"/>
        <v>1.6782035613279422</v>
      </c>
      <c r="N53" s="72">
        <f t="shared" si="9"/>
        <v>14.822767485870642</v>
      </c>
      <c r="O53" s="76">
        <f t="shared" si="10"/>
        <v>13.352546280587088</v>
      </c>
      <c r="P53" s="77"/>
      <c r="Q53" s="37">
        <v>47910.161450499036</v>
      </c>
      <c r="R53" s="37">
        <v>12568.415986453743</v>
      </c>
      <c r="S53" s="37">
        <v>72797</v>
      </c>
      <c r="T53" s="39">
        <v>95</v>
      </c>
      <c r="U53" s="69">
        <f t="shared" si="15"/>
        <v>130.49988323694657</v>
      </c>
    </row>
    <row r="54" spans="1:21" x14ac:dyDescent="0.3">
      <c r="A54" s="10">
        <v>50</v>
      </c>
      <c r="B54" t="s">
        <v>66</v>
      </c>
      <c r="C54" s="39">
        <v>88</v>
      </c>
      <c r="D54" s="69">
        <v>168.11181159889921</v>
      </c>
      <c r="E54" s="70">
        <v>82.483473749169718</v>
      </c>
      <c r="F54" s="71">
        <f t="shared" si="12"/>
        <v>5.5165262508302817</v>
      </c>
      <c r="G54" s="72">
        <f t="shared" si="5"/>
        <v>6.6880382215786724</v>
      </c>
      <c r="H54" s="73">
        <f t="shared" si="6"/>
        <v>10.459319055934582</v>
      </c>
      <c r="I54" s="77"/>
      <c r="J54" s="39">
        <v>48</v>
      </c>
      <c r="K54" s="69">
        <f t="shared" si="13"/>
        <v>186.64757898753655</v>
      </c>
      <c r="L54" s="74">
        <v>28.22553807998051</v>
      </c>
      <c r="M54" s="75">
        <f t="shared" si="14"/>
        <v>19.77446192001949</v>
      </c>
      <c r="N54" s="72">
        <f t="shared" si="9"/>
        <v>70.058759779835327</v>
      </c>
      <c r="O54" s="76">
        <f t="shared" si="10"/>
        <v>76.892821732351493</v>
      </c>
      <c r="P54" s="77"/>
      <c r="Q54" s="37">
        <v>52742.690239478106</v>
      </c>
      <c r="R54" s="37">
        <v>25716.91540837249</v>
      </c>
      <c r="S54" s="37">
        <v>79657</v>
      </c>
      <c r="T54" s="39">
        <v>143</v>
      </c>
      <c r="U54" s="69">
        <f t="shared" si="15"/>
        <v>179.51969067376376</v>
      </c>
    </row>
    <row r="55" spans="1:21" x14ac:dyDescent="0.3">
      <c r="A55" s="10">
        <v>51</v>
      </c>
      <c r="B55" t="s">
        <v>67</v>
      </c>
      <c r="C55" s="39">
        <v>122</v>
      </c>
      <c r="D55" s="69">
        <v>151.48676224563124</v>
      </c>
      <c r="E55" s="70">
        <v>131.93612810247024</v>
      </c>
      <c r="F55" s="71">
        <f t="shared" si="12"/>
        <v>-9.936128102470235</v>
      </c>
      <c r="G55" s="72">
        <f t="shared" si="5"/>
        <v>-7.5310138666136899</v>
      </c>
      <c r="H55" s="73">
        <f t="shared" si="6"/>
        <v>-12.287244336095441</v>
      </c>
      <c r="I55" s="77"/>
      <c r="J55" s="39">
        <v>44</v>
      </c>
      <c r="K55" s="69">
        <f t="shared" si="13"/>
        <v>168.15429324029114</v>
      </c>
      <c r="L55" s="74">
        <v>34.705283529240504</v>
      </c>
      <c r="M55" s="75">
        <f t="shared" si="14"/>
        <v>9.2947164707594965</v>
      </c>
      <c r="N55" s="72">
        <f t="shared" si="9"/>
        <v>26.781848541673344</v>
      </c>
      <c r="O55" s="76">
        <f t="shared" si="10"/>
        <v>35.521510886578554</v>
      </c>
      <c r="P55" s="77"/>
      <c r="Q55" s="37">
        <v>80865.390405573009</v>
      </c>
      <c r="R55" s="37">
        <v>26166.444609965652</v>
      </c>
      <c r="S55" s="37">
        <v>109228</v>
      </c>
      <c r="T55" s="39">
        <v>175</v>
      </c>
      <c r="U55" s="69">
        <f t="shared" si="15"/>
        <v>160.21532940271726</v>
      </c>
    </row>
    <row r="56" spans="1:21" x14ac:dyDescent="0.3">
      <c r="A56" s="10">
        <v>52</v>
      </c>
      <c r="B56" t="s">
        <v>68</v>
      </c>
      <c r="C56" s="39">
        <v>3</v>
      </c>
      <c r="D56" s="69">
        <v>71.799392948218014</v>
      </c>
      <c r="E56" s="70">
        <v>5.3242508211901214</v>
      </c>
      <c r="F56" s="71">
        <f t="shared" si="12"/>
        <v>-2.3242508211901214</v>
      </c>
      <c r="G56" s="72">
        <f t="shared" si="5"/>
        <v>-43.654044470252536</v>
      </c>
      <c r="H56" s="73">
        <f t="shared" si="6"/>
        <v>-55.330022681744921</v>
      </c>
      <c r="I56" s="77"/>
      <c r="J56" s="39">
        <v>9</v>
      </c>
      <c r="K56" s="69">
        <f t="shared" si="13"/>
        <v>221.5105032775443</v>
      </c>
      <c r="L56" s="74">
        <v>3.6716778063235722</v>
      </c>
      <c r="M56" s="75">
        <f t="shared" si="14"/>
        <v>5.3283221936764278</v>
      </c>
      <c r="N56" s="72">
        <f t="shared" si="9"/>
        <v>145.11954683223263</v>
      </c>
      <c r="O56" s="76">
        <f t="shared" si="10"/>
        <v>131.14214786068604</v>
      </c>
      <c r="P56" s="77"/>
      <c r="Q56" s="37">
        <v>4200.7046238876082</v>
      </c>
      <c r="R56" s="37">
        <v>4063.0127541732591</v>
      </c>
      <c r="S56" s="37">
        <v>8426</v>
      </c>
      <c r="T56" s="39">
        <v>12</v>
      </c>
      <c r="U56" s="69">
        <f t="shared" si="15"/>
        <v>142.41633040588655</v>
      </c>
    </row>
    <row r="57" spans="1:21" x14ac:dyDescent="0.3">
      <c r="A57" s="10">
        <v>53</v>
      </c>
      <c r="B57" t="s">
        <v>69</v>
      </c>
      <c r="C57" s="39">
        <v>90</v>
      </c>
      <c r="D57" s="69">
        <v>111.1110765575949</v>
      </c>
      <c r="E57" s="70">
        <v>180.14591018743499</v>
      </c>
      <c r="F57" s="71">
        <f t="shared" si="12"/>
        <v>-90.145910187434993</v>
      </c>
      <c r="G57" s="72">
        <f t="shared" si="5"/>
        <v>-50.040497779628524</v>
      </c>
      <c r="H57" s="73">
        <f t="shared" si="6"/>
        <v>-111.07035687968333</v>
      </c>
      <c r="I57" s="77"/>
      <c r="J57" s="39">
        <v>0</v>
      </c>
      <c r="K57" s="79">
        <f t="shared" si="13"/>
        <v>0</v>
      </c>
      <c r="L57" s="74">
        <v>5.0499053215776621</v>
      </c>
      <c r="M57" s="75">
        <f t="shared" si="14"/>
        <v>-5.0499053215776621</v>
      </c>
      <c r="N57" s="72">
        <f t="shared" si="9"/>
        <v>-100</v>
      </c>
      <c r="O57" s="76">
        <f t="shared" si="10"/>
        <v>-101.39453633108306</v>
      </c>
      <c r="P57" s="77"/>
      <c r="Q57" s="37">
        <v>81161.088088593533</v>
      </c>
      <c r="R57" s="37">
        <v>4980.4511212401349</v>
      </c>
      <c r="S57" s="37">
        <v>89382</v>
      </c>
      <c r="T57" s="39">
        <v>96</v>
      </c>
      <c r="U57" s="69">
        <f t="shared" si="15"/>
        <v>107.40417533731623</v>
      </c>
    </row>
    <row r="58" spans="1:21" x14ac:dyDescent="0.3">
      <c r="A58" s="10">
        <v>54</v>
      </c>
      <c r="B58" t="s">
        <v>70</v>
      </c>
      <c r="C58" s="39">
        <v>111</v>
      </c>
      <c r="D58" s="69">
        <v>162.46223776661975</v>
      </c>
      <c r="E58" s="70">
        <v>142.00474198745249</v>
      </c>
      <c r="F58" s="71">
        <f t="shared" si="12"/>
        <v>-31.004741987452491</v>
      </c>
      <c r="G58" s="72">
        <f t="shared" si="5"/>
        <v>-21.833596226097903</v>
      </c>
      <c r="H58" s="73">
        <f t="shared" si="6"/>
        <v>-45.273803707314386</v>
      </c>
      <c r="I58" s="77"/>
      <c r="J58" s="39">
        <v>11</v>
      </c>
      <c r="K58" s="69">
        <f t="shared" si="13"/>
        <v>113.4764894108239</v>
      </c>
      <c r="L58" s="74">
        <v>8.8561174474102042</v>
      </c>
      <c r="M58" s="75">
        <f t="shared" si="14"/>
        <v>2.1438825525897958</v>
      </c>
      <c r="N58" s="72">
        <f t="shared" si="9"/>
        <v>24.207928195630824</v>
      </c>
      <c r="O58" s="76">
        <f t="shared" si="10"/>
        <v>22.116387797909642</v>
      </c>
      <c r="P58" s="77"/>
      <c r="Q58" s="37">
        <v>68482.741560421171</v>
      </c>
      <c r="R58" s="37">
        <v>9693.6379131153935</v>
      </c>
      <c r="S58" s="37">
        <v>80330</v>
      </c>
      <c r="T58" s="39">
        <v>129</v>
      </c>
      <c r="U58" s="69">
        <f t="shared" si="15"/>
        <v>160.5875762479771</v>
      </c>
    </row>
    <row r="59" spans="1:21" x14ac:dyDescent="0.3">
      <c r="A59" s="10">
        <v>55</v>
      </c>
      <c r="B59" t="s">
        <v>71</v>
      </c>
      <c r="C59" s="39">
        <v>38</v>
      </c>
      <c r="D59" s="69">
        <v>93.116656284775743</v>
      </c>
      <c r="E59" s="70">
        <v>75.845628000642492</v>
      </c>
      <c r="F59" s="71">
        <f t="shared" si="12"/>
        <v>-37.845628000642492</v>
      </c>
      <c r="G59" s="72">
        <f t="shared" si="5"/>
        <v>-49.898232763425597</v>
      </c>
      <c r="H59" s="73">
        <f t="shared" si="6"/>
        <v>-91.876300090372084</v>
      </c>
      <c r="I59" s="77"/>
      <c r="J59" s="39">
        <v>8</v>
      </c>
      <c r="K59" s="69">
        <f t="shared" si="13"/>
        <v>80.72345991954829</v>
      </c>
      <c r="L59" s="74">
        <v>7.0149294330451974</v>
      </c>
      <c r="M59" s="75">
        <f t="shared" si="14"/>
        <v>0.98507056695480255</v>
      </c>
      <c r="N59" s="72">
        <f t="shared" si="9"/>
        <v>14.042487189029087</v>
      </c>
      <c r="O59" s="76">
        <f t="shared" si="10"/>
        <v>9.93978805368784</v>
      </c>
      <c r="P59" s="77"/>
      <c r="Q59" s="37">
        <v>41191.937380386975</v>
      </c>
      <c r="R59" s="37">
        <v>9910.3779842601743</v>
      </c>
      <c r="S59" s="37">
        <v>52921</v>
      </c>
      <c r="T59" s="39">
        <v>47</v>
      </c>
      <c r="U59" s="69">
        <f t="shared" si="15"/>
        <v>88.811624874813404</v>
      </c>
    </row>
    <row r="60" spans="1:21" x14ac:dyDescent="0.3">
      <c r="A60" s="10">
        <v>56</v>
      </c>
      <c r="B60" t="s">
        <v>72</v>
      </c>
      <c r="C60" s="39">
        <v>58</v>
      </c>
      <c r="D60" s="69">
        <v>90.494697371950934</v>
      </c>
      <c r="E60" s="70">
        <v>57.300881514053444</v>
      </c>
      <c r="F60" s="71">
        <f t="shared" si="12"/>
        <v>0.69911848594655623</v>
      </c>
      <c r="G60" s="72">
        <f t="shared" si="5"/>
        <v>1.2200832997221736</v>
      </c>
      <c r="H60" s="73">
        <f t="shared" si="6"/>
        <v>1.0795888541113177</v>
      </c>
      <c r="I60" s="77"/>
      <c r="J60" s="39">
        <v>88</v>
      </c>
      <c r="K60" s="69">
        <f t="shared" si="13"/>
        <v>102.01857498470596</v>
      </c>
      <c r="L60" s="74">
        <v>61.305851821311911</v>
      </c>
      <c r="M60" s="75">
        <f t="shared" si="14"/>
        <v>26.694148178688089</v>
      </c>
      <c r="N60" s="72">
        <f t="shared" si="9"/>
        <v>43.542577724053956</v>
      </c>
      <c r="O60" s="76">
        <f t="shared" si="10"/>
        <v>30.946579063867532</v>
      </c>
      <c r="P60" s="77"/>
      <c r="Q60" s="37">
        <v>64757.845848829893</v>
      </c>
      <c r="R60" s="37">
        <v>86258.801412578498</v>
      </c>
      <c r="S60" s="37">
        <v>153598</v>
      </c>
      <c r="T60" s="39">
        <v>154</v>
      </c>
      <c r="U60" s="69">
        <f t="shared" si="15"/>
        <v>100.26172215784059</v>
      </c>
    </row>
    <row r="61" spans="1:21" x14ac:dyDescent="0.3">
      <c r="A61" s="10">
        <v>57</v>
      </c>
      <c r="B61" t="s">
        <v>73</v>
      </c>
      <c r="C61" s="39">
        <v>18</v>
      </c>
      <c r="D61" s="69">
        <v>155.02919818132173</v>
      </c>
      <c r="E61" s="70">
        <v>22.926935724181835</v>
      </c>
      <c r="F61" s="71">
        <f t="shared" si="12"/>
        <v>-4.9269357241818348</v>
      </c>
      <c r="G61" s="72">
        <f t="shared" si="5"/>
        <v>-21.489726248001055</v>
      </c>
      <c r="H61" s="73">
        <f t="shared" si="6"/>
        <v>-42.306565590972916</v>
      </c>
      <c r="I61" s="77"/>
      <c r="J61" s="39">
        <v>11</v>
      </c>
      <c r="K61" s="69">
        <f t="shared" si="13"/>
        <v>167.8918978655135</v>
      </c>
      <c r="L61" s="74">
        <v>4.5413888341928113</v>
      </c>
      <c r="M61" s="75">
        <f t="shared" si="14"/>
        <v>6.4586111658071887</v>
      </c>
      <c r="N61" s="72">
        <f t="shared" si="9"/>
        <v>142.21665225358635</v>
      </c>
      <c r="O61" s="76">
        <f t="shared" si="10"/>
        <v>98.577135109342336</v>
      </c>
      <c r="P61" s="77"/>
      <c r="Q61" s="37">
        <v>11645.794583791767</v>
      </c>
      <c r="R61" s="37">
        <v>6551.8349246437929</v>
      </c>
      <c r="S61" s="37">
        <v>19069</v>
      </c>
      <c r="T61" s="39">
        <v>31</v>
      </c>
      <c r="U61" s="69">
        <f t="shared" si="15"/>
        <v>162.56751796108867</v>
      </c>
    </row>
    <row r="62" spans="1:21" x14ac:dyDescent="0.3">
      <c r="A62" s="10">
        <v>58</v>
      </c>
      <c r="B62" t="s">
        <v>74</v>
      </c>
      <c r="C62" s="39">
        <v>50</v>
      </c>
      <c r="D62" s="69">
        <v>119.69003442284549</v>
      </c>
      <c r="E62" s="70">
        <v>48.241929703090875</v>
      </c>
      <c r="F62" s="71">
        <f t="shared" si="12"/>
        <v>1.7580702969091249</v>
      </c>
      <c r="G62" s="72">
        <f t="shared" si="5"/>
        <v>3.6442785513127696</v>
      </c>
      <c r="H62" s="73">
        <f t="shared" si="6"/>
        <v>4.1867479590334264</v>
      </c>
      <c r="I62" s="77"/>
      <c r="J62" s="39">
        <v>38</v>
      </c>
      <c r="K62" s="69">
        <f t="shared" si="13"/>
        <v>131.57443580193586</v>
      </c>
      <c r="L62" s="74">
        <v>26.088745583995035</v>
      </c>
      <c r="M62" s="75">
        <f t="shared" si="14"/>
        <v>11.911254416004965</v>
      </c>
      <c r="N62" s="72">
        <f t="shared" si="9"/>
        <v>45.656677426883647</v>
      </c>
      <c r="O62" s="76">
        <f t="shared" si="10"/>
        <v>41.242541565241325</v>
      </c>
      <c r="P62" s="77"/>
      <c r="Q62" s="37">
        <v>41991.309582318441</v>
      </c>
      <c r="R62" s="37">
        <v>28880.990268658938</v>
      </c>
      <c r="S62" s="37">
        <v>71749</v>
      </c>
      <c r="T62" s="39">
        <v>94</v>
      </c>
      <c r="U62" s="69">
        <f t="shared" si="15"/>
        <v>131.01227891677934</v>
      </c>
    </row>
    <row r="63" spans="1:21" x14ac:dyDescent="0.3">
      <c r="A63" s="10">
        <v>59</v>
      </c>
      <c r="B63" t="s">
        <v>113</v>
      </c>
      <c r="C63" s="39">
        <v>72</v>
      </c>
      <c r="D63" s="69">
        <v>95.866603843094296</v>
      </c>
      <c r="E63" s="70">
        <v>80.297222270515192</v>
      </c>
      <c r="F63" s="71">
        <f t="shared" si="12"/>
        <v>-8.2972222705151921</v>
      </c>
      <c r="G63" s="72">
        <f t="shared" si="5"/>
        <v>-10.333137356311637</v>
      </c>
      <c r="H63" s="73">
        <f t="shared" si="6"/>
        <v>-10.944200137244458</v>
      </c>
      <c r="I63" s="77"/>
      <c r="J63" s="39">
        <v>59</v>
      </c>
      <c r="K63" s="69">
        <f t="shared" si="13"/>
        <v>70.583171506489322</v>
      </c>
      <c r="L63" s="74">
        <v>68.118445112233545</v>
      </c>
      <c r="M63" s="75">
        <f t="shared" si="14"/>
        <v>-9.1184451122335446</v>
      </c>
      <c r="N63" s="72">
        <f t="shared" si="9"/>
        <v>-13.386161556109775</v>
      </c>
      <c r="O63" s="76">
        <f t="shared" si="10"/>
        <v>-10.908623308971011</v>
      </c>
      <c r="P63" s="77"/>
      <c r="Q63" s="37">
        <v>75813.875536492837</v>
      </c>
      <c r="R63" s="37">
        <v>83589.32978036502</v>
      </c>
      <c r="S63" s="37">
        <v>160976</v>
      </c>
      <c r="T63" s="39">
        <v>134</v>
      </c>
      <c r="U63" s="69">
        <f t="shared" si="15"/>
        <v>83.242222443097106</v>
      </c>
    </row>
    <row r="64" spans="1:21" x14ac:dyDescent="0.3">
      <c r="A64" s="10">
        <v>60</v>
      </c>
      <c r="B64" t="s">
        <v>75</v>
      </c>
      <c r="C64" s="39">
        <v>131</v>
      </c>
      <c r="D64" s="69">
        <v>137.53662332058124</v>
      </c>
      <c r="E64" s="70">
        <v>180.63702688674545</v>
      </c>
      <c r="F64" s="71">
        <f t="shared" si="12"/>
        <v>-49.637026886745446</v>
      </c>
      <c r="G64" s="72">
        <f t="shared" si="5"/>
        <v>-27.478877250269694</v>
      </c>
      <c r="H64" s="73">
        <f t="shared" si="6"/>
        <v>-51.85030448279381</v>
      </c>
      <c r="I64" s="77"/>
      <c r="J64" s="39">
        <v>38</v>
      </c>
      <c r="K64" s="69">
        <f t="shared" si="13"/>
        <v>125.32854170837564</v>
      </c>
      <c r="L64" s="74">
        <v>36.288184688470039</v>
      </c>
      <c r="M64" s="75">
        <f t="shared" si="14"/>
        <v>1.7118153115299606</v>
      </c>
      <c r="N64" s="72">
        <f t="shared" si="9"/>
        <v>4.7172800905465548</v>
      </c>
      <c r="O64" s="76">
        <f t="shared" si="10"/>
        <v>5.6457714912662817</v>
      </c>
      <c r="P64" s="77"/>
      <c r="Q64" s="37">
        <v>95731.408680959968</v>
      </c>
      <c r="R64" s="37">
        <v>30320.308113391606</v>
      </c>
      <c r="S64" s="37">
        <v>129100</v>
      </c>
      <c r="T64" s="39">
        <v>176</v>
      </c>
      <c r="U64" s="69">
        <f t="shared" si="15"/>
        <v>136.32842757552285</v>
      </c>
    </row>
    <row r="65" spans="1:21" x14ac:dyDescent="0.3">
      <c r="A65" s="10">
        <v>61</v>
      </c>
      <c r="B65" t="s">
        <v>76</v>
      </c>
      <c r="C65" s="39">
        <v>105</v>
      </c>
      <c r="D65" s="69">
        <v>104.04726958845826</v>
      </c>
      <c r="E65" s="70">
        <v>222.08958549872739</v>
      </c>
      <c r="F65" s="71">
        <f t="shared" si="12"/>
        <v>-117.08958549872739</v>
      </c>
      <c r="G65" s="72">
        <f t="shared" si="5"/>
        <v>-52.721781273889739</v>
      </c>
      <c r="H65" s="73">
        <f t="shared" si="6"/>
        <v>-115.61868567085077</v>
      </c>
      <c r="I65" s="77"/>
      <c r="J65" s="39">
        <v>2</v>
      </c>
      <c r="K65" s="69">
        <f t="shared" si="13"/>
        <v>19.310717355516712</v>
      </c>
      <c r="L65" s="74">
        <v>11.786531312545353</v>
      </c>
      <c r="M65" s="75">
        <f t="shared" si="14"/>
        <v>-9.7865313125453532</v>
      </c>
      <c r="N65" s="72">
        <f t="shared" si="9"/>
        <v>-83.031479347352686</v>
      </c>
      <c r="O65" s="76">
        <f t="shared" si="10"/>
        <v>-94.492470033738641</v>
      </c>
      <c r="P65" s="77"/>
      <c r="Q65" s="37">
        <v>101272.19905618376</v>
      </c>
      <c r="R65" s="37">
        <v>10356.94305488158</v>
      </c>
      <c r="S65" s="37">
        <v>114788</v>
      </c>
      <c r="T65" s="39">
        <v>117</v>
      </c>
      <c r="U65" s="69">
        <f t="shared" si="15"/>
        <v>101.92703070007317</v>
      </c>
    </row>
    <row r="66" spans="1:21" x14ac:dyDescent="0.3">
      <c r="A66" s="10">
        <v>62</v>
      </c>
      <c r="B66" t="s">
        <v>77</v>
      </c>
      <c r="C66" s="39">
        <v>53</v>
      </c>
      <c r="D66" s="69">
        <v>118.0590462989968</v>
      </c>
      <c r="E66" s="70">
        <v>46.123365904063895</v>
      </c>
      <c r="F66" s="71">
        <f t="shared" si="12"/>
        <v>6.8766340959361045</v>
      </c>
      <c r="G66" s="72">
        <f t="shared" si="5"/>
        <v>14.909220004106876</v>
      </c>
      <c r="H66" s="73">
        <f t="shared" si="6"/>
        <v>15.15443690106247</v>
      </c>
      <c r="I66" s="77"/>
      <c r="J66" s="39">
        <v>43</v>
      </c>
      <c r="K66" s="69">
        <f t="shared" si="13"/>
        <v>99.733209838266063</v>
      </c>
      <c r="L66" s="74">
        <v>32.086668511954166</v>
      </c>
      <c r="M66" s="75">
        <f t="shared" si="14"/>
        <v>10.913331488045834</v>
      </c>
      <c r="N66" s="72">
        <f t="shared" si="9"/>
        <v>34.012042989068746</v>
      </c>
      <c r="O66" s="76">
        <f t="shared" si="10"/>
        <v>25.312129751903061</v>
      </c>
      <c r="P66" s="77"/>
      <c r="Q66" s="37">
        <v>45377.03473135308</v>
      </c>
      <c r="R66" s="37">
        <v>43115.026649329375</v>
      </c>
      <c r="S66" s="37">
        <v>89310</v>
      </c>
      <c r="T66" s="39">
        <v>102</v>
      </c>
      <c r="U66" s="69">
        <f t="shared" si="15"/>
        <v>114.20893516963386</v>
      </c>
    </row>
    <row r="67" spans="1:21" x14ac:dyDescent="0.3">
      <c r="A67" s="10">
        <v>63</v>
      </c>
      <c r="B67" t="s">
        <v>78</v>
      </c>
      <c r="C67" s="39">
        <v>57</v>
      </c>
      <c r="D67" s="69">
        <v>102.16639854582428</v>
      </c>
      <c r="E67" s="70">
        <v>135.02769788404333</v>
      </c>
      <c r="F67" s="71">
        <f t="shared" si="12"/>
        <v>-78.027697884043334</v>
      </c>
      <c r="G67" s="72">
        <f t="shared" si="5"/>
        <v>-57.786438713522735</v>
      </c>
      <c r="H67" s="73">
        <f t="shared" si="6"/>
        <v>-139.60737279605618</v>
      </c>
      <c r="I67" s="77"/>
      <c r="J67" s="39">
        <v>3</v>
      </c>
      <c r="K67" s="69">
        <f t="shared" si="13"/>
        <v>42.080808090227478</v>
      </c>
      <c r="L67" s="74">
        <v>7.9397214109799457</v>
      </c>
      <c r="M67" s="75">
        <f t="shared" si="14"/>
        <v>-4.9397214109799457</v>
      </c>
      <c r="N67" s="72">
        <f t="shared" si="9"/>
        <v>-62.215298941707694</v>
      </c>
      <c r="O67" s="76">
        <f t="shared" si="10"/>
        <v>-69.289156238211589</v>
      </c>
      <c r="P67" s="77"/>
      <c r="Q67" s="37">
        <v>55890.814590450893</v>
      </c>
      <c r="R67" s="37">
        <v>7129.1406609102096</v>
      </c>
      <c r="S67" s="37">
        <v>65909</v>
      </c>
      <c r="T67" s="39">
        <v>66</v>
      </c>
      <c r="U67" s="69">
        <f t="shared" si="15"/>
        <v>100.13806915595745</v>
      </c>
    </row>
    <row r="68" spans="1:21" x14ac:dyDescent="0.3">
      <c r="A68" s="10">
        <v>64</v>
      </c>
      <c r="B68" t="s">
        <v>79</v>
      </c>
      <c r="C68" s="39">
        <v>117</v>
      </c>
      <c r="D68" s="69">
        <v>101.18739410901745</v>
      </c>
      <c r="E68" s="70">
        <v>178.38232045235429</v>
      </c>
      <c r="F68" s="71">
        <f t="shared" si="12"/>
        <v>-61.382320452354293</v>
      </c>
      <c r="G68" s="72">
        <f t="shared" si="5"/>
        <v>-34.410540403722031</v>
      </c>
      <c r="H68" s="73">
        <f t="shared" si="6"/>
        <v>-52.714413219332194</v>
      </c>
      <c r="I68" s="77"/>
      <c r="J68" s="39">
        <v>73</v>
      </c>
      <c r="K68" s="69">
        <f t="shared" si="13"/>
        <v>138.56840358120314</v>
      </c>
      <c r="L68" s="74">
        <v>56.812994430591303</v>
      </c>
      <c r="M68" s="75">
        <f t="shared" si="14"/>
        <v>16.187005569408697</v>
      </c>
      <c r="N68" s="72">
        <f t="shared" si="9"/>
        <v>28.491731040835099</v>
      </c>
      <c r="O68" s="76">
        <f t="shared" si="10"/>
        <v>30.726130417986401</v>
      </c>
      <c r="P68" s="77"/>
      <c r="Q68" s="37">
        <v>116443.14468029262</v>
      </c>
      <c r="R68" s="37">
        <v>52681.562400494076</v>
      </c>
      <c r="S68" s="37">
        <v>171232</v>
      </c>
      <c r="T68" s="39">
        <v>201</v>
      </c>
      <c r="U68" s="69">
        <f t="shared" si="15"/>
        <v>117.38460100915717</v>
      </c>
    </row>
    <row r="69" spans="1:21" x14ac:dyDescent="0.3">
      <c r="A69" s="10">
        <v>65</v>
      </c>
      <c r="B69" t="s">
        <v>80</v>
      </c>
      <c r="C69" s="39">
        <v>84</v>
      </c>
      <c r="D69" s="69">
        <v>149.77754351751977</v>
      </c>
      <c r="E69" s="70">
        <v>87.136691868672642</v>
      </c>
      <c r="F69" s="71">
        <f t="shared" si="12"/>
        <v>-3.1366918686726422</v>
      </c>
      <c r="G69" s="72">
        <f t="shared" si="5"/>
        <v>-3.5997371502237909</v>
      </c>
      <c r="H69" s="73">
        <f t="shared" si="6"/>
        <v>-5.5728002509961749</v>
      </c>
      <c r="I69" s="77"/>
      <c r="J69" s="39">
        <v>42</v>
      </c>
      <c r="K69" s="69">
        <f t="shared" si="13"/>
        <v>134.38237605835295</v>
      </c>
      <c r="L69" s="74">
        <v>39.879408252606567</v>
      </c>
      <c r="M69" s="75">
        <f t="shared" si="14"/>
        <v>2.1205917473934335</v>
      </c>
      <c r="N69" s="72">
        <f t="shared" si="9"/>
        <v>5.3175105657562733</v>
      </c>
      <c r="O69" s="76">
        <f t="shared" si="10"/>
        <v>6.7850037539158139</v>
      </c>
      <c r="P69" s="77"/>
      <c r="Q69" s="37">
        <v>56285.74015571324</v>
      </c>
      <c r="R69" s="37">
        <v>31254.098366114849</v>
      </c>
      <c r="S69" s="37">
        <v>89774</v>
      </c>
      <c r="T69" s="39">
        <v>139</v>
      </c>
      <c r="U69" s="69">
        <f t="shared" si="15"/>
        <v>154.83324793370019</v>
      </c>
    </row>
    <row r="70" spans="1:21" x14ac:dyDescent="0.3">
      <c r="A70" s="10">
        <v>66</v>
      </c>
      <c r="B70" t="s">
        <v>81</v>
      </c>
      <c r="C70" s="39">
        <v>67</v>
      </c>
      <c r="D70" s="69">
        <v>120.76319061116502</v>
      </c>
      <c r="E70" s="70">
        <v>65.043701325457022</v>
      </c>
      <c r="F70" s="71">
        <f t="shared" ref="F70:F100" si="16">C70-E70</f>
        <v>1.9562986745429782</v>
      </c>
      <c r="G70" s="72">
        <f t="shared" ref="G70:G100" si="17">100*F70/E70</f>
        <v>3.0076681287774676</v>
      </c>
      <c r="H70" s="73">
        <f t="shared" ref="H70:H99" si="18">F70*100000/Q70</f>
        <v>3.4960662998251495</v>
      </c>
      <c r="I70" s="77"/>
      <c r="J70" s="39">
        <v>59</v>
      </c>
      <c r="K70" s="69">
        <f t="shared" ref="K70:K100" si="19">100000*J70/R70</f>
        <v>119.61335031396669</v>
      </c>
      <c r="L70" s="74">
        <v>43.744758363937393</v>
      </c>
      <c r="M70" s="75">
        <f t="shared" ref="M70:M100" si="20">J70-L70</f>
        <v>15.255241636062607</v>
      </c>
      <c r="N70" s="72">
        <f t="shared" ref="N70:N100" si="21">100*M70/L70</f>
        <v>34.873301868867628</v>
      </c>
      <c r="O70" s="76">
        <f t="shared" ref="O70:O100" si="22">M70*100000/R70</f>
        <v>30.927636643026556</v>
      </c>
      <c r="P70" s="77"/>
      <c r="Q70" s="37">
        <v>55957.13887464947</v>
      </c>
      <c r="R70" s="37">
        <v>49325.597723944738</v>
      </c>
      <c r="S70" s="37">
        <v>107426</v>
      </c>
      <c r="T70" s="39">
        <v>131</v>
      </c>
      <c r="U70" s="69">
        <f t="shared" ref="U70:U100" si="23">T70*100000/S70</f>
        <v>121.94440824381435</v>
      </c>
    </row>
    <row r="71" spans="1:21" x14ac:dyDescent="0.3">
      <c r="A71" s="10">
        <v>67</v>
      </c>
      <c r="B71" t="s">
        <v>82</v>
      </c>
      <c r="C71" s="39">
        <v>49</v>
      </c>
      <c r="D71" s="69">
        <v>120.87945290023234</v>
      </c>
      <c r="E71" s="70">
        <v>73.289978538583455</v>
      </c>
      <c r="F71" s="71">
        <f t="shared" si="16"/>
        <v>-24.289978538583455</v>
      </c>
      <c r="G71" s="72">
        <f t="shared" si="17"/>
        <v>-33.142291787950263</v>
      </c>
      <c r="H71" s="73">
        <f t="shared" si="18"/>
        <v>-59.320526602270178</v>
      </c>
      <c r="I71" s="77"/>
      <c r="J71" s="39">
        <v>25</v>
      </c>
      <c r="K71" s="69">
        <f t="shared" si="19"/>
        <v>136.8422985838599</v>
      </c>
      <c r="L71" s="74">
        <v>17.536361235099193</v>
      </c>
      <c r="M71" s="75">
        <f t="shared" si="20"/>
        <v>7.4636387649008071</v>
      </c>
      <c r="N71" s="72">
        <f t="shared" si="21"/>
        <v>42.56093191079038</v>
      </c>
      <c r="O71" s="76">
        <f t="shared" si="22"/>
        <v>40.853659375545107</v>
      </c>
      <c r="P71" s="77"/>
      <c r="Q71" s="37">
        <v>40947.004232517866</v>
      </c>
      <c r="R71" s="37">
        <v>18269.204959809602</v>
      </c>
      <c r="S71" s="37">
        <v>61832</v>
      </c>
      <c r="T71" s="39">
        <v>80</v>
      </c>
      <c r="U71" s="69">
        <f t="shared" si="23"/>
        <v>129.3828438349075</v>
      </c>
    </row>
    <row r="72" spans="1:21" x14ac:dyDescent="0.3">
      <c r="A72" s="10">
        <v>68</v>
      </c>
      <c r="B72" t="s">
        <v>83</v>
      </c>
      <c r="C72" s="39">
        <v>79</v>
      </c>
      <c r="D72" s="69">
        <v>100.79568163499698</v>
      </c>
      <c r="E72" s="70">
        <v>105.11792961068222</v>
      </c>
      <c r="F72" s="71">
        <f t="shared" si="16"/>
        <v>-26.117929610682225</v>
      </c>
      <c r="G72" s="72">
        <f t="shared" si="17"/>
        <v>-24.846312810205966</v>
      </c>
      <c r="H72" s="73">
        <f t="shared" si="18"/>
        <v>-33.104544652121994</v>
      </c>
      <c r="I72" s="77"/>
      <c r="J72" s="39">
        <v>48</v>
      </c>
      <c r="K72" s="69">
        <f t="shared" si="19"/>
        <v>121.99385167136091</v>
      </c>
      <c r="L72" s="74">
        <v>37.123061278850166</v>
      </c>
      <c r="M72" s="75">
        <f t="shared" si="20"/>
        <v>10.876938721149834</v>
      </c>
      <c r="N72" s="72">
        <f t="shared" si="21"/>
        <v>29.2996815091504</v>
      </c>
      <c r="O72" s="76">
        <f t="shared" si="22"/>
        <v>27.64415935388406</v>
      </c>
      <c r="P72" s="77"/>
      <c r="Q72" s="37">
        <v>78895.29937699376</v>
      </c>
      <c r="R72" s="37">
        <v>39346.245193821029</v>
      </c>
      <c r="S72" s="37">
        <v>123711</v>
      </c>
      <c r="T72" s="39">
        <v>136</v>
      </c>
      <c r="U72" s="69">
        <f t="shared" si="23"/>
        <v>109.93363565083138</v>
      </c>
    </row>
    <row r="73" spans="1:21" x14ac:dyDescent="0.3">
      <c r="A73" s="10">
        <v>69</v>
      </c>
      <c r="B73" t="s">
        <v>84</v>
      </c>
      <c r="C73" s="39">
        <v>217</v>
      </c>
      <c r="D73" s="69">
        <v>125.20260822948066</v>
      </c>
      <c r="E73" s="70">
        <v>256.819257043135</v>
      </c>
      <c r="F73" s="71">
        <f t="shared" si="16"/>
        <v>-39.819257043134996</v>
      </c>
      <c r="G73" s="72">
        <f t="shared" si="17"/>
        <v>-15.504778536310074</v>
      </c>
      <c r="H73" s="73">
        <f t="shared" si="18"/>
        <v>-22.767642356090001</v>
      </c>
      <c r="I73" s="77"/>
      <c r="J73" s="39">
        <v>95</v>
      </c>
      <c r="K73" s="69">
        <f t="shared" si="19"/>
        <v>115.45184187106976</v>
      </c>
      <c r="L73" s="74">
        <v>71.916743739726726</v>
      </c>
      <c r="M73" s="75">
        <f t="shared" si="20"/>
        <v>23.083256260273274</v>
      </c>
      <c r="N73" s="72">
        <f t="shared" si="21"/>
        <v>32.097193309827389</v>
      </c>
      <c r="O73" s="76">
        <f t="shared" si="22"/>
        <v>28.052678438215274</v>
      </c>
      <c r="P73" s="77"/>
      <c r="Q73" s="37">
        <v>174894.07300217869</v>
      </c>
      <c r="R73" s="37">
        <v>82285.39143281123</v>
      </c>
      <c r="S73" s="37">
        <v>263621</v>
      </c>
      <c r="T73" s="39">
        <v>326</v>
      </c>
      <c r="U73" s="69">
        <f t="shared" si="23"/>
        <v>123.66237894553166</v>
      </c>
    </row>
    <row r="74" spans="1:21" x14ac:dyDescent="0.3">
      <c r="A74" s="10">
        <v>70</v>
      </c>
      <c r="B74" t="s">
        <v>85</v>
      </c>
      <c r="C74" s="39">
        <v>100</v>
      </c>
      <c r="D74" s="69">
        <v>146.50037080359093</v>
      </c>
      <c r="E74" s="70">
        <v>138.53288453283491</v>
      </c>
      <c r="F74" s="71">
        <f t="shared" si="16"/>
        <v>-38.532884532834913</v>
      </c>
      <c r="G74" s="72">
        <f t="shared" si="17"/>
        <v>-27.814973075004364</v>
      </c>
      <c r="H74" s="73">
        <f t="shared" si="18"/>
        <v>-56.269776084474053</v>
      </c>
      <c r="I74" s="77"/>
      <c r="J74" s="39">
        <v>15</v>
      </c>
      <c r="K74" s="69">
        <f t="shared" si="19"/>
        <v>87.103009474382475</v>
      </c>
      <c r="L74" s="74">
        <v>17.32099920669453</v>
      </c>
      <c r="M74" s="75">
        <f t="shared" si="20"/>
        <v>-2.3209992066945304</v>
      </c>
      <c r="N74" s="72">
        <f t="shared" si="21"/>
        <v>-13.399915206955665</v>
      </c>
      <c r="O74" s="76">
        <f t="shared" si="22"/>
        <v>-13.477734392716526</v>
      </c>
      <c r="P74" s="77"/>
      <c r="Q74" s="37">
        <v>68478.8304026447</v>
      </c>
      <c r="R74" s="37">
        <v>17220.989367091377</v>
      </c>
      <c r="S74" s="37">
        <v>88518</v>
      </c>
      <c r="T74" s="39">
        <v>123</v>
      </c>
      <c r="U74" s="69">
        <f t="shared" si="23"/>
        <v>138.95478885650377</v>
      </c>
    </row>
    <row r="75" spans="1:21" x14ac:dyDescent="0.3">
      <c r="A75" s="10">
        <v>71</v>
      </c>
      <c r="B75" t="s">
        <v>86</v>
      </c>
      <c r="C75" s="39">
        <v>141</v>
      </c>
      <c r="D75" s="69">
        <v>151.67909007720763</v>
      </c>
      <c r="E75" s="70">
        <v>202.50700466745434</v>
      </c>
      <c r="F75" s="71">
        <f t="shared" si="16"/>
        <v>-61.507004667454339</v>
      </c>
      <c r="G75" s="72">
        <f t="shared" si="17"/>
        <v>-30.37277884212336</v>
      </c>
      <c r="H75" s="73">
        <f t="shared" si="18"/>
        <v>-65.866536889917413</v>
      </c>
      <c r="I75" s="77"/>
      <c r="J75" s="39">
        <v>17</v>
      </c>
      <c r="K75" s="69">
        <f t="shared" si="19"/>
        <v>106.64694071857716</v>
      </c>
      <c r="L75" s="74">
        <v>19.18341815438658</v>
      </c>
      <c r="M75" s="75">
        <f t="shared" si="20"/>
        <v>-2.1834181543865796</v>
      </c>
      <c r="N75" s="72">
        <f t="shared" si="21"/>
        <v>-11.381799306122657</v>
      </c>
      <c r="O75" s="76">
        <f t="shared" si="22"/>
        <v>-13.697345086748866</v>
      </c>
      <c r="P75" s="77"/>
      <c r="Q75" s="37">
        <v>93381.263949326574</v>
      </c>
      <c r="R75" s="37">
        <v>15940.447879194267</v>
      </c>
      <c r="S75" s="37">
        <v>113253</v>
      </c>
      <c r="T75" s="39">
        <v>174</v>
      </c>
      <c r="U75" s="69">
        <f t="shared" si="23"/>
        <v>153.63831421684193</v>
      </c>
    </row>
    <row r="76" spans="1:21" x14ac:dyDescent="0.3">
      <c r="A76" s="10">
        <v>72</v>
      </c>
      <c r="B76" t="s">
        <v>87</v>
      </c>
      <c r="C76" s="39">
        <v>83</v>
      </c>
      <c r="D76" s="69">
        <v>130.02170948456475</v>
      </c>
      <c r="E76" s="70">
        <v>140.64084974336623</v>
      </c>
      <c r="F76" s="71">
        <f t="shared" si="16"/>
        <v>-57.640849743366232</v>
      </c>
      <c r="G76" s="72">
        <f t="shared" si="17"/>
        <v>-40.984429380614607</v>
      </c>
      <c r="H76" s="73">
        <f t="shared" si="18"/>
        <v>-90.143702063158486</v>
      </c>
      <c r="I76" s="77"/>
      <c r="J76" s="39">
        <v>17</v>
      </c>
      <c r="K76" s="69">
        <f t="shared" si="19"/>
        <v>226.67945216618011</v>
      </c>
      <c r="L76" s="74">
        <v>10.685676500016488</v>
      </c>
      <c r="M76" s="75">
        <f t="shared" si="20"/>
        <v>6.3143234999835123</v>
      </c>
      <c r="N76" s="72">
        <f t="shared" si="21"/>
        <v>59.091471653421003</v>
      </c>
      <c r="O76" s="76">
        <f t="shared" si="22"/>
        <v>84.195728928017616</v>
      </c>
      <c r="P76" s="77"/>
      <c r="Q76" s="37">
        <v>63943.291016582189</v>
      </c>
      <c r="R76" s="37">
        <v>7499.5769742451976</v>
      </c>
      <c r="S76" s="37">
        <v>74447</v>
      </c>
      <c r="T76" s="39">
        <v>112</v>
      </c>
      <c r="U76" s="69">
        <f t="shared" si="23"/>
        <v>150.44259674667884</v>
      </c>
    </row>
    <row r="77" spans="1:21" x14ac:dyDescent="0.3">
      <c r="A77" s="10">
        <v>73</v>
      </c>
      <c r="B77" t="s">
        <v>88</v>
      </c>
      <c r="C77" s="39">
        <v>86</v>
      </c>
      <c r="D77" s="69">
        <v>148.79790695865466</v>
      </c>
      <c r="E77" s="70">
        <v>93.287140759919509</v>
      </c>
      <c r="F77" s="71">
        <f t="shared" si="16"/>
        <v>-7.2871407599195095</v>
      </c>
      <c r="G77" s="72">
        <f t="shared" si="17"/>
        <v>-7.8115168934949324</v>
      </c>
      <c r="H77" s="73">
        <f t="shared" si="18"/>
        <v>-12.482026707453945</v>
      </c>
      <c r="I77" s="77"/>
      <c r="J77" s="39">
        <v>29</v>
      </c>
      <c r="K77" s="69">
        <f t="shared" si="19"/>
        <v>107.39078635068307</v>
      </c>
      <c r="L77" s="74">
        <v>26.914888486242567</v>
      </c>
      <c r="M77" s="75">
        <f t="shared" si="20"/>
        <v>2.0851115137574325</v>
      </c>
      <c r="N77" s="72">
        <f t="shared" si="21"/>
        <v>7.7470561129139677</v>
      </c>
      <c r="O77" s="76">
        <f t="shared" si="22"/>
        <v>7.721440175561165</v>
      </c>
      <c r="P77" s="77"/>
      <c r="Q77" s="37">
        <v>58381.07008349707</v>
      </c>
      <c r="R77" s="37">
        <v>27004.178836442185</v>
      </c>
      <c r="S77" s="37">
        <v>86403</v>
      </c>
      <c r="T77" s="39">
        <v>120</v>
      </c>
      <c r="U77" s="69">
        <f t="shared" si="23"/>
        <v>138.88406652546786</v>
      </c>
    </row>
    <row r="78" spans="1:21" x14ac:dyDescent="0.3">
      <c r="A78" s="10">
        <v>74</v>
      </c>
      <c r="B78" t="s">
        <v>89</v>
      </c>
      <c r="C78" s="39">
        <v>151</v>
      </c>
      <c r="D78" s="69">
        <v>143.79514652206333</v>
      </c>
      <c r="E78" s="70">
        <v>181.47275726381574</v>
      </c>
      <c r="F78" s="71">
        <f t="shared" si="16"/>
        <v>-30.472757263815737</v>
      </c>
      <c r="G78" s="72">
        <f t="shared" si="17"/>
        <v>-16.791918370158456</v>
      </c>
      <c r="H78" s="73">
        <f t="shared" si="18"/>
        <v>-28.930739000643705</v>
      </c>
      <c r="I78" s="77"/>
      <c r="J78" s="39">
        <v>58</v>
      </c>
      <c r="K78" s="69">
        <f t="shared" si="19"/>
        <v>168.96482698774196</v>
      </c>
      <c r="L78" s="74">
        <v>44.513269966670372</v>
      </c>
      <c r="M78" s="75">
        <f t="shared" si="20"/>
        <v>13.486730033329628</v>
      </c>
      <c r="N78" s="72">
        <f t="shared" si="21"/>
        <v>30.298223526215697</v>
      </c>
      <c r="O78" s="76">
        <f t="shared" si="22"/>
        <v>39.289362184688343</v>
      </c>
      <c r="P78" s="77"/>
      <c r="Q78" s="37">
        <v>105330.03413130139</v>
      </c>
      <c r="R78" s="37">
        <v>34326.670842688327</v>
      </c>
      <c r="S78" s="37">
        <v>142948</v>
      </c>
      <c r="T78" s="39">
        <v>218</v>
      </c>
      <c r="U78" s="69">
        <f t="shared" si="23"/>
        <v>152.50300808685677</v>
      </c>
    </row>
    <row r="79" spans="1:21" x14ac:dyDescent="0.3">
      <c r="A79" s="10">
        <v>75</v>
      </c>
      <c r="B79" t="s">
        <v>90</v>
      </c>
      <c r="C79" s="39">
        <v>129</v>
      </c>
      <c r="D79" s="69">
        <v>136.3905330198815</v>
      </c>
      <c r="E79" s="70">
        <v>118.93455740085999</v>
      </c>
      <c r="F79" s="71">
        <f t="shared" si="16"/>
        <v>10.065442599140013</v>
      </c>
      <c r="G79" s="72">
        <f t="shared" si="17"/>
        <v>8.4630092540851649</v>
      </c>
      <c r="H79" s="73">
        <f t="shared" si="18"/>
        <v>10.605567002044211</v>
      </c>
      <c r="I79" s="77"/>
      <c r="J79" s="39">
        <v>99</v>
      </c>
      <c r="K79" s="69">
        <f t="shared" si="19"/>
        <v>171.60871247942876</v>
      </c>
      <c r="L79" s="74">
        <v>62.021395113635521</v>
      </c>
      <c r="M79" s="75">
        <f t="shared" si="20"/>
        <v>36.978604886364479</v>
      </c>
      <c r="N79" s="72">
        <f t="shared" si="21"/>
        <v>59.622336483422096</v>
      </c>
      <c r="O79" s="76">
        <f t="shared" si="22"/>
        <v>64.099502766005273</v>
      </c>
      <c r="P79" s="77"/>
      <c r="Q79" s="37">
        <v>94907.161467179554</v>
      </c>
      <c r="R79" s="37">
        <v>57689.378685751413</v>
      </c>
      <c r="S79" s="37">
        <v>155387</v>
      </c>
      <c r="T79" s="39">
        <v>238</v>
      </c>
      <c r="U79" s="69">
        <f t="shared" si="23"/>
        <v>153.16596626487416</v>
      </c>
    </row>
    <row r="80" spans="1:21" x14ac:dyDescent="0.3">
      <c r="A80" s="10">
        <v>76</v>
      </c>
      <c r="B80" t="s">
        <v>91</v>
      </c>
      <c r="C80" s="39">
        <v>80</v>
      </c>
      <c r="D80" s="69">
        <v>164.20294863079175</v>
      </c>
      <c r="E80" s="70">
        <v>65.155992952154861</v>
      </c>
      <c r="F80" s="71">
        <f t="shared" si="16"/>
        <v>14.844007047845139</v>
      </c>
      <c r="G80" s="72">
        <f t="shared" si="17"/>
        <v>22.782258968480985</v>
      </c>
      <c r="H80" s="73">
        <f t="shared" si="18"/>
        <v>30.269626317988102</v>
      </c>
      <c r="I80" s="77"/>
      <c r="J80" s="39">
        <v>69</v>
      </c>
      <c r="K80" s="69">
        <f t="shared" si="19"/>
        <v>177.09462831273106</v>
      </c>
      <c r="L80" s="74">
        <v>43.534797817847803</v>
      </c>
      <c r="M80" s="75">
        <f t="shared" si="20"/>
        <v>25.465202182152197</v>
      </c>
      <c r="N80" s="72">
        <f t="shared" si="21"/>
        <v>58.493902483939692</v>
      </c>
      <c r="O80" s="76">
        <f t="shared" si="22"/>
        <v>65.35870312111291</v>
      </c>
      <c r="P80" s="77"/>
      <c r="Q80" s="37">
        <v>49039.280802168025</v>
      </c>
      <c r="R80" s="37">
        <v>38962.220738933443</v>
      </c>
      <c r="S80" s="37">
        <v>89173</v>
      </c>
      <c r="T80" s="39">
        <v>157</v>
      </c>
      <c r="U80" s="69">
        <f t="shared" si="23"/>
        <v>176.06226099828424</v>
      </c>
    </row>
    <row r="81" spans="1:21" x14ac:dyDescent="0.3">
      <c r="A81" s="10">
        <v>77</v>
      </c>
      <c r="B81" t="s">
        <v>92</v>
      </c>
      <c r="C81" s="39">
        <v>56</v>
      </c>
      <c r="D81" s="69">
        <v>68.250591544507287</v>
      </c>
      <c r="E81" s="70">
        <v>88.614197314043878</v>
      </c>
      <c r="F81" s="71">
        <f t="shared" si="16"/>
        <v>-32.614197314043878</v>
      </c>
      <c r="G81" s="72">
        <f t="shared" si="17"/>
        <v>-36.804708841926242</v>
      </c>
      <c r="H81" s="73">
        <f t="shared" si="18"/>
        <v>-39.244144239130215</v>
      </c>
      <c r="I81" s="77"/>
      <c r="J81" s="39">
        <v>69</v>
      </c>
      <c r="K81" s="69">
        <f t="shared" si="19"/>
        <v>91.603780974561872</v>
      </c>
      <c r="L81" s="74">
        <v>60.010806014481119</v>
      </c>
      <c r="M81" s="75">
        <f t="shared" si="20"/>
        <v>8.9891939855188809</v>
      </c>
      <c r="N81" s="72">
        <f t="shared" si="21"/>
        <v>14.97929220172399</v>
      </c>
      <c r="O81" s="76">
        <f t="shared" si="22"/>
        <v>11.933973289671309</v>
      </c>
      <c r="P81" s="77"/>
      <c r="Q81" s="37">
        <v>83105.895022993936</v>
      </c>
      <c r="R81" s="37">
        <v>75324.401750579622</v>
      </c>
      <c r="S81" s="37">
        <v>159683</v>
      </c>
      <c r="T81" s="39">
        <v>128</v>
      </c>
      <c r="U81" s="69">
        <f t="shared" si="23"/>
        <v>80.158814651528346</v>
      </c>
    </row>
    <row r="82" spans="1:21" x14ac:dyDescent="0.3">
      <c r="A82" s="10">
        <v>78</v>
      </c>
      <c r="B82" t="s">
        <v>93</v>
      </c>
      <c r="C82" s="39">
        <v>243</v>
      </c>
      <c r="D82" s="69">
        <v>145.61985537016616</v>
      </c>
      <c r="E82" s="70">
        <v>208.69974095158449</v>
      </c>
      <c r="F82" s="71">
        <f t="shared" si="16"/>
        <v>34.300259048415512</v>
      </c>
      <c r="G82" s="72">
        <f t="shared" si="17"/>
        <v>16.435218794245031</v>
      </c>
      <c r="H82" s="73">
        <f t="shared" si="18"/>
        <v>20.441428821247982</v>
      </c>
      <c r="I82" s="77"/>
      <c r="J82" s="39">
        <v>173</v>
      </c>
      <c r="K82" s="69">
        <f t="shared" si="19"/>
        <v>144.35638512140116</v>
      </c>
      <c r="L82" s="74">
        <v>122.86095575746634</v>
      </c>
      <c r="M82" s="75">
        <f t="shared" si="20"/>
        <v>50.139044242533657</v>
      </c>
      <c r="N82" s="72">
        <f t="shared" si="21"/>
        <v>40.809583429833175</v>
      </c>
      <c r="O82" s="76">
        <f t="shared" si="22"/>
        <v>41.837521273376645</v>
      </c>
      <c r="P82" s="77"/>
      <c r="Q82" s="37">
        <v>167797.75693938709</v>
      </c>
      <c r="R82" s="37">
        <v>119842.29159971696</v>
      </c>
      <c r="S82" s="37">
        <v>289759</v>
      </c>
      <c r="T82" s="39">
        <v>426</v>
      </c>
      <c r="U82" s="69">
        <f t="shared" si="23"/>
        <v>147.01872935784567</v>
      </c>
    </row>
    <row r="83" spans="1:21" x14ac:dyDescent="0.3">
      <c r="A83" s="10">
        <v>79</v>
      </c>
      <c r="B83" t="s">
        <v>94</v>
      </c>
      <c r="C83" s="39">
        <v>114</v>
      </c>
      <c r="D83" s="69">
        <v>112.5580330247589</v>
      </c>
      <c r="E83" s="70">
        <v>219.56702786187793</v>
      </c>
      <c r="F83" s="71">
        <f t="shared" si="16"/>
        <v>-105.56702786187793</v>
      </c>
      <c r="G83" s="72">
        <f t="shared" si="17"/>
        <v>-48.079636040929849</v>
      </c>
      <c r="H83" s="73">
        <f t="shared" si="18"/>
        <v>-104.3668920654259</v>
      </c>
      <c r="I83" s="77"/>
      <c r="J83" s="39">
        <v>14</v>
      </c>
      <c r="K83" s="69">
        <f t="shared" si="19"/>
        <v>98.915835620545948</v>
      </c>
      <c r="L83" s="74">
        <v>18.369610249234995</v>
      </c>
      <c r="M83" s="75">
        <f t="shared" si="20"/>
        <v>-4.3696102492349951</v>
      </c>
      <c r="N83" s="72">
        <f t="shared" si="21"/>
        <v>-23.787169079523437</v>
      </c>
      <c r="O83" s="76">
        <f t="shared" si="22"/>
        <v>-30.873117795655826</v>
      </c>
      <c r="P83" s="77"/>
      <c r="Q83" s="37">
        <v>101149.92002990727</v>
      </c>
      <c r="R83" s="37">
        <v>14153.446626792727</v>
      </c>
      <c r="S83" s="37">
        <v>134147</v>
      </c>
      <c r="T83" s="39">
        <v>158</v>
      </c>
      <c r="U83" s="69">
        <f t="shared" si="23"/>
        <v>117.78123998300372</v>
      </c>
    </row>
    <row r="84" spans="1:21" x14ac:dyDescent="0.3">
      <c r="A84" s="10">
        <v>80</v>
      </c>
      <c r="B84" t="s">
        <v>95</v>
      </c>
      <c r="C84" s="39">
        <v>15</v>
      </c>
      <c r="D84" s="69">
        <v>104.34610244931611</v>
      </c>
      <c r="E84" s="70">
        <v>15.686603863543073</v>
      </c>
      <c r="F84" s="71">
        <f t="shared" si="16"/>
        <v>-0.68660386354307334</v>
      </c>
      <c r="G84" s="72">
        <f t="shared" si="17"/>
        <v>-4.3770077291158973</v>
      </c>
      <c r="H84" s="73">
        <f t="shared" si="18"/>
        <v>-4.7360257015314229</v>
      </c>
      <c r="I84" s="77"/>
      <c r="J84" s="39">
        <v>13</v>
      </c>
      <c r="K84" s="69">
        <f t="shared" si="19"/>
        <v>128.92539389982281</v>
      </c>
      <c r="L84" s="74">
        <v>7.298125379965466</v>
      </c>
      <c r="M84" s="75">
        <f t="shared" si="20"/>
        <v>5.701874620034534</v>
      </c>
      <c r="N84" s="72">
        <f t="shared" si="21"/>
        <v>78.127934547234588</v>
      </c>
      <c r="O84" s="76">
        <f t="shared" si="22"/>
        <v>56.547417796565753</v>
      </c>
      <c r="P84" s="77"/>
      <c r="Q84" s="37">
        <v>14497.469118908199</v>
      </c>
      <c r="R84" s="37">
        <v>10083.351003838094</v>
      </c>
      <c r="S84" s="37">
        <v>26693</v>
      </c>
      <c r="T84" s="39">
        <v>32</v>
      </c>
      <c r="U84" s="69">
        <f t="shared" si="23"/>
        <v>119.88161690330799</v>
      </c>
    </row>
    <row r="85" spans="1:21" x14ac:dyDescent="0.3">
      <c r="A85" s="10">
        <v>81</v>
      </c>
      <c r="B85" t="s">
        <v>114</v>
      </c>
      <c r="C85" s="39">
        <v>36</v>
      </c>
      <c r="D85" s="69">
        <v>136.07439278494911</v>
      </c>
      <c r="E85" s="70">
        <v>54.295152875525076</v>
      </c>
      <c r="F85" s="71">
        <f t="shared" si="16"/>
        <v>-18.295152875525076</v>
      </c>
      <c r="G85" s="72">
        <f t="shared" si="17"/>
        <v>-33.695738765977552</v>
      </c>
      <c r="H85" s="73">
        <f t="shared" si="18"/>
        <v>-68.835725892384076</v>
      </c>
      <c r="I85" s="77"/>
      <c r="J85" s="39">
        <v>9</v>
      </c>
      <c r="K85" s="69">
        <f t="shared" si="19"/>
        <v>119.05009109743891</v>
      </c>
      <c r="L85" s="74">
        <v>9.3797830584116237</v>
      </c>
      <c r="M85" s="75">
        <f t="shared" si="20"/>
        <v>-0.37978305841162374</v>
      </c>
      <c r="N85" s="72">
        <f t="shared" si="21"/>
        <v>-4.0489535423854077</v>
      </c>
      <c r="O85" s="76">
        <f t="shared" si="22"/>
        <v>-5.0236897445741961</v>
      </c>
      <c r="P85" s="77"/>
      <c r="Q85" s="37">
        <v>26577.990772011653</v>
      </c>
      <c r="R85" s="37">
        <v>7559.843018208001</v>
      </c>
      <c r="S85" s="37">
        <v>36033</v>
      </c>
      <c r="T85" s="39">
        <v>48</v>
      </c>
      <c r="U85" s="69">
        <f t="shared" si="23"/>
        <v>133.21122304554157</v>
      </c>
    </row>
    <row r="86" spans="1:21" x14ac:dyDescent="0.3">
      <c r="A86" s="10">
        <v>82</v>
      </c>
      <c r="B86" t="s">
        <v>96</v>
      </c>
      <c r="C86" s="39">
        <v>117</v>
      </c>
      <c r="D86" s="69">
        <v>142.15706416641081</v>
      </c>
      <c r="E86" s="70">
        <v>170.13617049402112</v>
      </c>
      <c r="F86" s="71">
        <f t="shared" si="16"/>
        <v>-53.136170494021115</v>
      </c>
      <c r="G86" s="72">
        <f t="shared" si="17"/>
        <v>-31.231554313072078</v>
      </c>
      <c r="H86" s="73">
        <f t="shared" si="18"/>
        <v>-64.385448228294678</v>
      </c>
      <c r="I86" s="77"/>
      <c r="J86" s="39">
        <v>9</v>
      </c>
      <c r="K86" s="69">
        <f t="shared" si="19"/>
        <v>86.95402451077176</v>
      </c>
      <c r="L86" s="74">
        <v>11.505814628380941</v>
      </c>
      <c r="M86" s="75">
        <f t="shared" si="20"/>
        <v>-2.505814628380941</v>
      </c>
      <c r="N86" s="72">
        <f t="shared" si="21"/>
        <v>-21.778680687240922</v>
      </c>
      <c r="O86" s="76">
        <f t="shared" si="22"/>
        <v>-24.210074068409643</v>
      </c>
      <c r="P86" s="77"/>
      <c r="Q86" s="37">
        <v>82528.229524183102</v>
      </c>
      <c r="R86" s="37">
        <v>10350.297241141599</v>
      </c>
      <c r="S86" s="37">
        <v>96045</v>
      </c>
      <c r="T86" s="39">
        <v>140</v>
      </c>
      <c r="U86" s="69">
        <f t="shared" si="23"/>
        <v>145.76500598677703</v>
      </c>
    </row>
    <row r="87" spans="1:21" x14ac:dyDescent="0.3">
      <c r="A87" s="10">
        <v>83</v>
      </c>
      <c r="B87" t="s">
        <v>115</v>
      </c>
      <c r="C87" s="39">
        <v>178</v>
      </c>
      <c r="D87" s="69">
        <v>134.95827057391656</v>
      </c>
      <c r="E87" s="70">
        <v>173.97214266857168</v>
      </c>
      <c r="F87" s="71">
        <f t="shared" si="16"/>
        <v>4.0278573314283221</v>
      </c>
      <c r="G87" s="72">
        <f t="shared" si="17"/>
        <v>2.3152312029068089</v>
      </c>
      <c r="H87" s="73">
        <f t="shared" si="18"/>
        <v>3.0203782731069366</v>
      </c>
      <c r="I87" s="77"/>
      <c r="J87" s="39">
        <v>96</v>
      </c>
      <c r="K87" s="69">
        <f t="shared" si="19"/>
        <v>110.18202131899403</v>
      </c>
      <c r="L87" s="74">
        <v>69.280014485312961</v>
      </c>
      <c r="M87" s="75">
        <f t="shared" si="20"/>
        <v>26.719985514687039</v>
      </c>
      <c r="N87" s="72">
        <f t="shared" si="21"/>
        <v>38.568100357934469</v>
      </c>
      <c r="O87" s="76">
        <f t="shared" si="22"/>
        <v>30.667312641900615</v>
      </c>
      <c r="P87" s="77"/>
      <c r="Q87" s="37">
        <v>133356.05567328606</v>
      </c>
      <c r="R87" s="37">
        <v>87128.552236362695</v>
      </c>
      <c r="S87" s="37">
        <v>223553</v>
      </c>
      <c r="T87" s="39">
        <v>287</v>
      </c>
      <c r="U87" s="69">
        <f t="shared" si="23"/>
        <v>128.38118924818724</v>
      </c>
    </row>
    <row r="88" spans="1:21" x14ac:dyDescent="0.3">
      <c r="A88" s="10">
        <v>84</v>
      </c>
      <c r="B88" t="s">
        <v>97</v>
      </c>
      <c r="C88" s="39">
        <v>104</v>
      </c>
      <c r="D88" s="69">
        <v>138.5472536972654</v>
      </c>
      <c r="E88" s="70">
        <v>156.7455514450603</v>
      </c>
      <c r="F88" s="71">
        <f t="shared" si="16"/>
        <v>-52.7455514450603</v>
      </c>
      <c r="G88" s="72">
        <f t="shared" si="17"/>
        <v>-33.650429603131506</v>
      </c>
      <c r="H88" s="73">
        <f t="shared" si="18"/>
        <v>-70.020394283656159</v>
      </c>
      <c r="I88" s="77"/>
      <c r="J88" s="39">
        <v>24</v>
      </c>
      <c r="K88" s="69">
        <f t="shared" si="19"/>
        <v>131.85509139657694</v>
      </c>
      <c r="L88" s="74">
        <v>24.606456023087581</v>
      </c>
      <c r="M88" s="75">
        <f t="shared" si="20"/>
        <v>-0.60645602308758129</v>
      </c>
      <c r="N88" s="72">
        <f t="shared" si="21"/>
        <v>-2.4646215713411137</v>
      </c>
      <c r="O88" s="76">
        <f t="shared" si="22"/>
        <v>-3.3318464313424001</v>
      </c>
      <c r="P88" s="77"/>
      <c r="Q88" s="37">
        <v>75328.840953659019</v>
      </c>
      <c r="R88" s="37">
        <v>18201.799980416272</v>
      </c>
      <c r="S88" s="37">
        <v>96358</v>
      </c>
      <c r="T88" s="39">
        <v>137</v>
      </c>
      <c r="U88" s="69">
        <f t="shared" si="23"/>
        <v>142.17812739990453</v>
      </c>
    </row>
    <row r="89" spans="1:21" x14ac:dyDescent="0.3">
      <c r="A89" s="10">
        <v>85</v>
      </c>
      <c r="B89" t="s">
        <v>98</v>
      </c>
      <c r="C89" s="39">
        <v>73</v>
      </c>
      <c r="D89" s="69">
        <v>78.68689760032639</v>
      </c>
      <c r="E89" s="70">
        <v>104.68336880618236</v>
      </c>
      <c r="F89" s="71">
        <f t="shared" si="16"/>
        <v>-31.683368806182358</v>
      </c>
      <c r="G89" s="72">
        <f t="shared" si="17"/>
        <v>-30.265904859102328</v>
      </c>
      <c r="H89" s="73">
        <f t="shared" si="18"/>
        <v>-33.297040768296299</v>
      </c>
      <c r="I89" s="77"/>
      <c r="J89" s="39">
        <v>34</v>
      </c>
      <c r="K89" s="69">
        <f t="shared" si="19"/>
        <v>52.235192089534877</v>
      </c>
      <c r="L89" s="74">
        <v>34.974471328208566</v>
      </c>
      <c r="M89" s="75">
        <f t="shared" si="20"/>
        <v>-0.97447132820856552</v>
      </c>
      <c r="N89" s="72">
        <f t="shared" si="21"/>
        <v>-2.7862360493283806</v>
      </c>
      <c r="O89" s="76">
        <f t="shared" si="22"/>
        <v>-1.4971087357270179</v>
      </c>
      <c r="P89" s="77"/>
      <c r="Q89" s="37">
        <v>95153.70758217531</v>
      </c>
      <c r="R89" s="37">
        <v>65090.217226963679</v>
      </c>
      <c r="S89" s="37">
        <v>163508</v>
      </c>
      <c r="T89" s="39">
        <v>114</v>
      </c>
      <c r="U89" s="78">
        <f t="shared" si="23"/>
        <v>69.721359199549866</v>
      </c>
    </row>
    <row r="90" spans="1:21" x14ac:dyDescent="0.3">
      <c r="A90" s="10">
        <v>86</v>
      </c>
      <c r="B90" t="s">
        <v>99</v>
      </c>
      <c r="C90" s="39">
        <v>108</v>
      </c>
      <c r="D90" s="69">
        <v>146.87015590692189</v>
      </c>
      <c r="E90" s="70">
        <v>81.71321590546907</v>
      </c>
      <c r="F90" s="71">
        <f t="shared" si="16"/>
        <v>26.28678409453093</v>
      </c>
      <c r="G90" s="72">
        <f t="shared" si="17"/>
        <v>32.169562540459935</v>
      </c>
      <c r="H90" s="73">
        <f t="shared" si="18"/>
        <v>35.604879790104093</v>
      </c>
      <c r="I90" s="77"/>
      <c r="J90" s="39">
        <v>88</v>
      </c>
      <c r="K90" s="69">
        <f t="shared" si="19"/>
        <v>112.54332238607205</v>
      </c>
      <c r="L90" s="74">
        <v>74.440194539276959</v>
      </c>
      <c r="M90" s="75">
        <f t="shared" si="20"/>
        <v>13.559805460723041</v>
      </c>
      <c r="N90" s="72">
        <f t="shared" si="21"/>
        <v>18.215703954895588</v>
      </c>
      <c r="O90" s="76">
        <f t="shared" si="22"/>
        <v>17.341654062029242</v>
      </c>
      <c r="P90" s="77"/>
      <c r="Q90" s="37">
        <v>73829.161197833891</v>
      </c>
      <c r="R90" s="37">
        <v>78192.111388112491</v>
      </c>
      <c r="S90" s="37">
        <v>153500</v>
      </c>
      <c r="T90" s="39">
        <v>201</v>
      </c>
      <c r="U90" s="69">
        <f t="shared" si="23"/>
        <v>130.94462540716611</v>
      </c>
    </row>
    <row r="91" spans="1:21" x14ac:dyDescent="0.3">
      <c r="A91" s="10">
        <v>87</v>
      </c>
      <c r="B91" t="s">
        <v>100</v>
      </c>
      <c r="C91" s="39">
        <v>123</v>
      </c>
      <c r="D91" s="69">
        <v>167.90243619927392</v>
      </c>
      <c r="E91" s="70">
        <v>139.28100774808246</v>
      </c>
      <c r="F91" s="71">
        <f t="shared" si="16"/>
        <v>-16.281007748082459</v>
      </c>
      <c r="G91" s="72">
        <f t="shared" si="17"/>
        <v>-11.689323628049788</v>
      </c>
      <c r="H91" s="73">
        <f t="shared" si="18"/>
        <v>-22.135238090133104</v>
      </c>
      <c r="I91" s="77"/>
      <c r="J91" s="39">
        <v>21</v>
      </c>
      <c r="K91" s="69">
        <f t="shared" si="19"/>
        <v>111.34146991410378</v>
      </c>
      <c r="L91" s="74">
        <v>25.08005199856548</v>
      </c>
      <c r="M91" s="75">
        <f t="shared" si="20"/>
        <v>-4.0800519985654802</v>
      </c>
      <c r="N91" s="72">
        <f t="shared" si="21"/>
        <v>-16.268116185719428</v>
      </c>
      <c r="O91" s="76">
        <f t="shared" si="22"/>
        <v>-21.63233270696464</v>
      </c>
      <c r="P91" s="77"/>
      <c r="Q91" s="37">
        <v>73552.440148993934</v>
      </c>
      <c r="R91" s="37">
        <v>18860.897037016664</v>
      </c>
      <c r="S91" s="37">
        <v>94100</v>
      </c>
      <c r="T91" s="39">
        <v>149</v>
      </c>
      <c r="U91" s="69">
        <f t="shared" si="23"/>
        <v>158.3421891604676</v>
      </c>
    </row>
    <row r="92" spans="1:21" x14ac:dyDescent="0.3">
      <c r="A92" s="10">
        <v>88</v>
      </c>
      <c r="B92" t="s">
        <v>101</v>
      </c>
      <c r="C92" s="39">
        <v>69</v>
      </c>
      <c r="D92" s="69">
        <v>158.67336140289848</v>
      </c>
      <c r="E92" s="70">
        <v>83.898415762956958</v>
      </c>
      <c r="F92" s="71">
        <f t="shared" si="16"/>
        <v>-14.898415762956958</v>
      </c>
      <c r="G92" s="72">
        <f t="shared" si="17"/>
        <v>-17.757684251214364</v>
      </c>
      <c r="H92" s="73">
        <f t="shared" si="18"/>
        <v>-33.993961277910493</v>
      </c>
      <c r="I92" s="77"/>
      <c r="J92" s="39">
        <v>12</v>
      </c>
      <c r="K92" s="69">
        <f t="shared" si="19"/>
        <v>98.229184746131665</v>
      </c>
      <c r="L92" s="74">
        <v>11.228775369576393</v>
      </c>
      <c r="M92" s="75">
        <f t="shared" si="20"/>
        <v>0.77122463042360678</v>
      </c>
      <c r="N92" s="72">
        <f t="shared" si="21"/>
        <v>6.8682879925907834</v>
      </c>
      <c r="O92" s="76">
        <f t="shared" si="22"/>
        <v>6.3130638918872988</v>
      </c>
      <c r="P92" s="77"/>
      <c r="Q92" s="37">
        <v>43826.653919965625</v>
      </c>
      <c r="R92" s="37">
        <v>12216.328610497369</v>
      </c>
      <c r="S92" s="37">
        <v>57079</v>
      </c>
      <c r="T92" s="39">
        <v>83</v>
      </c>
      <c r="U92" s="69">
        <f t="shared" si="23"/>
        <v>145.41249846703693</v>
      </c>
    </row>
    <row r="93" spans="1:21" x14ac:dyDescent="0.3">
      <c r="A93" s="10">
        <v>89</v>
      </c>
      <c r="B93" t="s">
        <v>102</v>
      </c>
      <c r="C93" s="39">
        <v>97</v>
      </c>
      <c r="D93" s="69">
        <v>132.83393970090137</v>
      </c>
      <c r="E93" s="70">
        <v>82.016082812156043</v>
      </c>
      <c r="F93" s="71">
        <f t="shared" si="16"/>
        <v>14.983917187843957</v>
      </c>
      <c r="G93" s="72">
        <f t="shared" si="17"/>
        <v>18.269486512983171</v>
      </c>
      <c r="H93" s="73">
        <f t="shared" si="18"/>
        <v>20.390085563104005</v>
      </c>
      <c r="I93" s="77"/>
      <c r="J93" s="39">
        <v>78</v>
      </c>
      <c r="K93" s="69">
        <f t="shared" si="19"/>
        <v>110.12261778103131</v>
      </c>
      <c r="L93" s="74">
        <v>63.584943993093589</v>
      </c>
      <c r="M93" s="75">
        <f t="shared" si="20"/>
        <v>14.415056006906411</v>
      </c>
      <c r="N93" s="72">
        <f t="shared" si="21"/>
        <v>22.670549192387639</v>
      </c>
      <c r="O93" s="76">
        <f t="shared" si="22"/>
        <v>20.351585935137361</v>
      </c>
      <c r="P93" s="77"/>
      <c r="Q93" s="37">
        <v>73486.288919539671</v>
      </c>
      <c r="R93" s="37">
        <v>70830.136053517926</v>
      </c>
      <c r="S93" s="37">
        <v>145836</v>
      </c>
      <c r="T93" s="39">
        <v>189</v>
      </c>
      <c r="U93" s="69">
        <f t="shared" si="23"/>
        <v>129.59763021476178</v>
      </c>
    </row>
    <row r="94" spans="1:21" x14ac:dyDescent="0.3">
      <c r="A94" s="10">
        <v>90</v>
      </c>
      <c r="B94" t="s">
        <v>103</v>
      </c>
      <c r="C94" s="39">
        <v>36</v>
      </c>
      <c r="D94" s="69">
        <v>98.130842515104064</v>
      </c>
      <c r="E94" s="70">
        <v>57.869475836160021</v>
      </c>
      <c r="F94" s="71">
        <f t="shared" si="16"/>
        <v>-21.869475836160021</v>
      </c>
      <c r="G94" s="72">
        <f t="shared" si="17"/>
        <v>-37.791038401793806</v>
      </c>
      <c r="H94" s="73">
        <f t="shared" si="18"/>
        <v>-59.112775493102724</v>
      </c>
      <c r="I94" s="77"/>
      <c r="J94" s="39">
        <v>2</v>
      </c>
      <c r="K94" s="69">
        <f t="shared" si="19"/>
        <v>32.743269709960778</v>
      </c>
      <c r="L94" s="74">
        <v>4.5578632070944263</v>
      </c>
      <c r="M94" s="75">
        <f t="shared" si="20"/>
        <v>-2.5578632070944263</v>
      </c>
      <c r="N94" s="72">
        <f t="shared" si="21"/>
        <v>-56.119788832474157</v>
      </c>
      <c r="O94" s="76">
        <f t="shared" si="22"/>
        <v>-41.876402435539035</v>
      </c>
      <c r="P94" s="77"/>
      <c r="Q94" s="37">
        <v>36996.191861625157</v>
      </c>
      <c r="R94" s="37">
        <v>6108.1254795747627</v>
      </c>
      <c r="S94" s="37">
        <v>45092</v>
      </c>
      <c r="T94" s="39">
        <v>42</v>
      </c>
      <c r="U94" s="69">
        <f t="shared" si="23"/>
        <v>93.142907832875011</v>
      </c>
    </row>
    <row r="95" spans="1:21" x14ac:dyDescent="0.3">
      <c r="A95" s="10">
        <v>91</v>
      </c>
      <c r="B95" t="s">
        <v>104</v>
      </c>
      <c r="C95" s="39">
        <v>100</v>
      </c>
      <c r="D95" s="69">
        <v>136.23275051387452</v>
      </c>
      <c r="E95" s="70">
        <v>117.39450733563496</v>
      </c>
      <c r="F95" s="71">
        <f t="shared" si="16"/>
        <v>-17.394507335634955</v>
      </c>
      <c r="G95" s="72">
        <f t="shared" si="17"/>
        <v>-14.8171390045562</v>
      </c>
      <c r="H95" s="73">
        <f t="shared" si="18"/>
        <v>-23.437195400584024</v>
      </c>
      <c r="I95" s="77"/>
      <c r="J95" s="39">
        <v>44</v>
      </c>
      <c r="K95" s="69">
        <f t="shared" si="19"/>
        <v>115.77020402953148</v>
      </c>
      <c r="L95" s="74">
        <v>29.40776615125565</v>
      </c>
      <c r="M95" s="75">
        <f t="shared" si="20"/>
        <v>14.59223384874435</v>
      </c>
      <c r="N95" s="72">
        <f t="shared" si="21"/>
        <v>49.620341013631503</v>
      </c>
      <c r="O95" s="76">
        <f t="shared" si="22"/>
        <v>38.394224770812926</v>
      </c>
      <c r="P95" s="77"/>
      <c r="Q95" s="37">
        <v>74217.529180993675</v>
      </c>
      <c r="R95" s="37">
        <v>38006.325002913676</v>
      </c>
      <c r="S95" s="37">
        <v>114025</v>
      </c>
      <c r="T95" s="39">
        <v>154</v>
      </c>
      <c r="U95" s="69">
        <f t="shared" si="23"/>
        <v>135.05810129357596</v>
      </c>
    </row>
    <row r="96" spans="1:21" x14ac:dyDescent="0.3">
      <c r="A96" s="10">
        <v>92</v>
      </c>
      <c r="B96" t="s">
        <v>105</v>
      </c>
      <c r="C96" s="39">
        <v>139</v>
      </c>
      <c r="D96" s="69">
        <v>128.95436356390229</v>
      </c>
      <c r="E96" s="70">
        <v>245.49417527657241</v>
      </c>
      <c r="F96" s="71">
        <f t="shared" si="16"/>
        <v>-106.49417527657241</v>
      </c>
      <c r="G96" s="72">
        <f t="shared" si="17"/>
        <v>-43.37951202165862</v>
      </c>
      <c r="H96" s="73">
        <f t="shared" si="18"/>
        <v>-98.816921614749191</v>
      </c>
      <c r="I96" s="77"/>
      <c r="J96" s="39">
        <v>9</v>
      </c>
      <c r="K96" s="69">
        <f t="shared" si="19"/>
        <v>81.00757378232224</v>
      </c>
      <c r="L96" s="74">
        <v>13.028451096958051</v>
      </c>
      <c r="M96" s="75">
        <f t="shared" si="20"/>
        <v>-4.0284510969580509</v>
      </c>
      <c r="N96" s="72">
        <f t="shared" si="21"/>
        <v>-30.920414613972294</v>
      </c>
      <c r="O96" s="76">
        <f t="shared" si="22"/>
        <v>-36.259449940589583</v>
      </c>
      <c r="P96" s="77"/>
      <c r="Q96" s="37">
        <v>107769.16902122695</v>
      </c>
      <c r="R96" s="37">
        <v>11110.072280629163</v>
      </c>
      <c r="S96" s="37">
        <v>132226</v>
      </c>
      <c r="T96" s="39">
        <v>170</v>
      </c>
      <c r="U96" s="69">
        <f t="shared" si="23"/>
        <v>128.56775520699409</v>
      </c>
    </row>
    <row r="97" spans="1:21" x14ac:dyDescent="0.3">
      <c r="A97" s="10">
        <v>93</v>
      </c>
      <c r="B97" t="s">
        <v>106</v>
      </c>
      <c r="C97" s="39">
        <v>93</v>
      </c>
      <c r="D97" s="69">
        <v>123.53417632454672</v>
      </c>
      <c r="E97" s="70">
        <v>128.06529961795087</v>
      </c>
      <c r="F97" s="71">
        <f t="shared" si="16"/>
        <v>-35.06529961795087</v>
      </c>
      <c r="G97" s="72">
        <f t="shared" si="17"/>
        <v>-27.380796923568653</v>
      </c>
      <c r="H97" s="73">
        <f t="shared" si="18"/>
        <v>-46.419119699694861</v>
      </c>
      <c r="I97" s="77"/>
      <c r="J97" s="39">
        <v>47</v>
      </c>
      <c r="K97" s="69">
        <f t="shared" si="19"/>
        <v>177.97911963944736</v>
      </c>
      <c r="L97" s="74">
        <v>33.972062697468587</v>
      </c>
      <c r="M97" s="75">
        <f t="shared" si="20"/>
        <v>13.027937302531413</v>
      </c>
      <c r="N97" s="72">
        <f t="shared" si="21"/>
        <v>38.348973444883534</v>
      </c>
      <c r="O97" s="76">
        <f t="shared" si="22"/>
        <v>49.334059826009735</v>
      </c>
      <c r="P97" s="77"/>
      <c r="Q97" s="37">
        <v>75540.638953955378</v>
      </c>
      <c r="R97" s="37">
        <v>26407.592135084873</v>
      </c>
      <c r="S97" s="37">
        <v>105575</v>
      </c>
      <c r="T97" s="39">
        <v>154</v>
      </c>
      <c r="U97" s="69">
        <f t="shared" si="23"/>
        <v>145.86786644565476</v>
      </c>
    </row>
    <row r="98" spans="1:21" x14ac:dyDescent="0.3">
      <c r="A98" s="10">
        <v>94</v>
      </c>
      <c r="B98" t="s">
        <v>107</v>
      </c>
      <c r="C98" s="39">
        <v>143</v>
      </c>
      <c r="D98" s="69">
        <v>179.54559543196467</v>
      </c>
      <c r="E98" s="70">
        <v>134.20480989956559</v>
      </c>
      <c r="F98" s="71">
        <f t="shared" si="16"/>
        <v>8.7951901004344109</v>
      </c>
      <c r="G98" s="72">
        <f t="shared" si="17"/>
        <v>6.553558033438919</v>
      </c>
      <c r="H98" s="73">
        <f t="shared" si="18"/>
        <v>10.975763486829734</v>
      </c>
      <c r="I98" s="77"/>
      <c r="J98" s="39">
        <v>72</v>
      </c>
      <c r="K98" s="69">
        <f t="shared" si="19"/>
        <v>173.56010919641267</v>
      </c>
      <c r="L98" s="74">
        <v>50.221472787363872</v>
      </c>
      <c r="M98" s="75">
        <f t="shared" si="20"/>
        <v>21.778527212636128</v>
      </c>
      <c r="N98" s="72">
        <f t="shared" si="21"/>
        <v>43.364971204340669</v>
      </c>
      <c r="O98" s="76">
        <f t="shared" si="22"/>
        <v>52.498382793919035</v>
      </c>
      <c r="P98" s="77"/>
      <c r="Q98" s="37">
        <v>80132.831861656989</v>
      </c>
      <c r="R98" s="37">
        <v>41484.186852244835</v>
      </c>
      <c r="S98" s="37">
        <v>123456</v>
      </c>
      <c r="T98" s="39">
        <v>218</v>
      </c>
      <c r="U98" s="69">
        <f t="shared" si="23"/>
        <v>176.58113011923277</v>
      </c>
    </row>
    <row r="99" spans="1:21" x14ac:dyDescent="0.3">
      <c r="A99" s="10">
        <v>95</v>
      </c>
      <c r="B99" t="s">
        <v>108</v>
      </c>
      <c r="C99" s="39">
        <v>126</v>
      </c>
      <c r="D99" s="69">
        <v>153.01616183327192</v>
      </c>
      <c r="E99" s="70">
        <v>157.24809553564683</v>
      </c>
      <c r="F99" s="71">
        <f t="shared" si="16"/>
        <v>-31.248095535646826</v>
      </c>
      <c r="G99" s="72">
        <f t="shared" si="17"/>
        <v>-19.871843553464942</v>
      </c>
      <c r="H99" s="73">
        <f t="shared" si="18"/>
        <v>-37.735502817859548</v>
      </c>
      <c r="I99" s="77"/>
      <c r="J99" s="39">
        <v>27</v>
      </c>
      <c r="K99" s="69">
        <f t="shared" si="19"/>
        <v>140.11878664827302</v>
      </c>
      <c r="L99" s="74">
        <v>20.408700008925365</v>
      </c>
      <c r="M99" s="75">
        <f t="shared" si="20"/>
        <v>6.591299991074635</v>
      </c>
      <c r="N99" s="72">
        <f t="shared" si="21"/>
        <v>32.296520543650757</v>
      </c>
      <c r="O99" s="76">
        <f t="shared" si="22"/>
        <v>34.20610952533891</v>
      </c>
      <c r="P99" s="77"/>
      <c r="Q99" s="37">
        <v>82808.212961873272</v>
      </c>
      <c r="R99" s="37">
        <v>19269.364691099956</v>
      </c>
      <c r="S99" s="37">
        <v>104686</v>
      </c>
      <c r="T99" s="39">
        <v>164</v>
      </c>
      <c r="U99" s="69">
        <f t="shared" si="23"/>
        <v>156.65896108362151</v>
      </c>
    </row>
    <row r="100" spans="1:21" x14ac:dyDescent="0.3">
      <c r="A100" s="10">
        <v>96</v>
      </c>
      <c r="B100" t="s">
        <v>109</v>
      </c>
      <c r="C100" s="39">
        <v>64</v>
      </c>
      <c r="D100" s="69">
        <v>78.472303271689597</v>
      </c>
      <c r="E100" s="70">
        <v>128.7807472920814</v>
      </c>
      <c r="F100" s="71">
        <f t="shared" si="16"/>
        <v>-64.780747292081401</v>
      </c>
      <c r="G100" s="72">
        <f t="shared" si="17"/>
        <v>-50.303130440107871</v>
      </c>
      <c r="H100" s="69"/>
      <c r="I100" s="77"/>
      <c r="J100" s="39">
        <v>16</v>
      </c>
      <c r="K100" s="69">
        <f t="shared" si="19"/>
        <v>49.216696424059492</v>
      </c>
      <c r="L100" s="74">
        <v>24.104184966184462</v>
      </c>
      <c r="M100" s="75">
        <f t="shared" si="20"/>
        <v>-8.1041849661844623</v>
      </c>
      <c r="N100" s="72">
        <f t="shared" si="21"/>
        <v>-33.621485138592107</v>
      </c>
      <c r="O100" s="76">
        <f t="shared" si="22"/>
        <v>-24.928825702820472</v>
      </c>
      <c r="P100" s="77"/>
      <c r="Q100" s="37">
        <v>82633.349479306431</v>
      </c>
      <c r="R100" s="37">
        <v>32509.29290771826</v>
      </c>
      <c r="S100" s="37">
        <v>121663</v>
      </c>
      <c r="T100" s="39">
        <v>94</v>
      </c>
      <c r="U100" s="69">
        <f t="shared" si="23"/>
        <v>77.262602434593916</v>
      </c>
    </row>
    <row r="101" spans="1:21" x14ac:dyDescent="0.3">
      <c r="C101" s="39"/>
      <c r="D101" s="69"/>
      <c r="E101" s="70"/>
      <c r="F101" s="71"/>
      <c r="G101" s="72"/>
      <c r="H101" s="69"/>
      <c r="I101" s="77"/>
      <c r="J101" s="39"/>
      <c r="K101" s="69"/>
      <c r="L101" s="74"/>
      <c r="M101" s="75"/>
      <c r="N101" s="72"/>
      <c r="O101" s="76"/>
      <c r="P101" s="77"/>
      <c r="Q101" s="37"/>
      <c r="R101" s="37"/>
      <c r="S101" s="37"/>
      <c r="T101" s="39"/>
      <c r="U101" s="69"/>
    </row>
    <row r="102" spans="1:21" x14ac:dyDescent="0.3">
      <c r="B102" s="88" t="s">
        <v>172</v>
      </c>
      <c r="C102" s="39"/>
      <c r="D102" s="69"/>
      <c r="E102" s="70"/>
      <c r="F102" s="71"/>
      <c r="G102" s="72"/>
      <c r="H102" s="69"/>
      <c r="I102" s="77"/>
      <c r="J102" s="39"/>
      <c r="K102" s="69"/>
      <c r="L102" s="74"/>
      <c r="M102" s="75"/>
      <c r="N102" s="72"/>
      <c r="O102" s="76"/>
      <c r="P102" s="77"/>
      <c r="Q102" s="37"/>
      <c r="R102" s="37"/>
      <c r="S102" s="37"/>
      <c r="T102" s="39"/>
      <c r="U102" s="69"/>
    </row>
    <row r="103" spans="1:21" ht="28.8" x14ac:dyDescent="0.3">
      <c r="B103" s="89" t="s">
        <v>177</v>
      </c>
    </row>
    <row r="104" spans="1:21" ht="28.8" x14ac:dyDescent="0.3">
      <c r="B104" s="89" t="s">
        <v>173</v>
      </c>
    </row>
    <row r="105" spans="1:21" x14ac:dyDescent="0.3">
      <c r="B105" s="90" t="s">
        <v>174</v>
      </c>
    </row>
    <row r="106" spans="1:21" x14ac:dyDescent="0.3">
      <c r="B106" s="91" t="s">
        <v>175</v>
      </c>
    </row>
    <row r="107" spans="1:21" x14ac:dyDescent="0.3">
      <c r="B107" s="92" t="s">
        <v>176</v>
      </c>
    </row>
    <row r="110" spans="1:21" x14ac:dyDescent="0.3">
      <c r="B110" s="67"/>
    </row>
    <row r="111" spans="1:21" x14ac:dyDescent="0.3">
      <c r="B111" s="66"/>
    </row>
    <row r="112" spans="1:21" x14ac:dyDescent="0.3">
      <c r="B112" s="67"/>
    </row>
  </sheetData>
  <sortState xmlns:xlrd2="http://schemas.microsoft.com/office/spreadsheetml/2017/richdata2" ref="A6:U100">
    <sortCondition ref="A6:A100"/>
  </sortState>
  <mergeCells count="2">
    <mergeCell ref="J2:O2"/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Populacao_Distritos_FxEtaria</vt:lpstr>
      <vt:lpstr>Taxas_Padronizadas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Cavalcante</dc:creator>
  <cp:lastModifiedBy>Lara Cavalcante</cp:lastModifiedBy>
  <dcterms:created xsi:type="dcterms:W3CDTF">2020-08-03T19:38:35Z</dcterms:created>
  <dcterms:modified xsi:type="dcterms:W3CDTF">2020-09-10T16:21:29Z</dcterms:modified>
</cp:coreProperties>
</file>