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a Cavalcante\Documents\COVID_19_SERIE\ESTUDO_TAXAM\DADOS PUBLICACAO_VACINA\"/>
    </mc:Choice>
  </mc:AlternateContent>
  <xr:revisionPtr revIDLastSave="0" documentId="13_ncr:1_{31CC418B-E775-4FA9-B21F-AC6991847C09}" xr6:coauthVersionLast="45" xr6:coauthVersionMax="45" xr10:uidLastSave="{00000000-0000-0000-0000-000000000000}"/>
  <bookViews>
    <workbookView xWindow="-108" yWindow="-108" windowWidth="23256" windowHeight="12576" firstSheet="1" activeTab="4" xr2:uid="{DFB5D17C-313A-42AD-BEC3-785B7A921AA3}"/>
  </bookViews>
  <sheets>
    <sheet name="COMPARACAO" sheetId="8" r:id="rId1"/>
    <sheet name="HOMENS_NEGROS_MES" sheetId="3" r:id="rId2"/>
    <sheet name="HOMENS_BRANCOS_MES" sheetId="4" r:id="rId3"/>
    <sheet name="MULHERES_NEGRAS_MES" sheetId="5" r:id="rId4"/>
    <sheet name="MULHERES_BRANCAS_ME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" i="3" l="1"/>
  <c r="R6" i="3" s="1"/>
  <c r="R4" i="3"/>
  <c r="B6" i="3"/>
  <c r="B7" i="3" s="1"/>
  <c r="C6" i="3"/>
  <c r="C7" i="3" s="1"/>
  <c r="D6" i="3"/>
  <c r="D7" i="3" s="1"/>
  <c r="E6" i="3"/>
  <c r="E7" i="3" s="1"/>
  <c r="F6" i="3"/>
  <c r="F7" i="3" s="1"/>
  <c r="G6" i="3"/>
  <c r="H6" i="3"/>
  <c r="I6" i="3"/>
  <c r="J6" i="3"/>
  <c r="K6" i="3"/>
  <c r="L6" i="3"/>
  <c r="L7" i="3" s="1"/>
  <c r="M6" i="3"/>
  <c r="M7" i="3" s="1"/>
  <c r="N6" i="3"/>
  <c r="N7" i="3" s="1"/>
  <c r="O6" i="3"/>
  <c r="O7" i="3" s="1"/>
  <c r="P6" i="3"/>
  <c r="P7" i="3" s="1"/>
  <c r="Q6" i="3"/>
  <c r="Q7" i="3" s="1"/>
  <c r="G7" i="3"/>
  <c r="H7" i="3"/>
  <c r="I7" i="3"/>
  <c r="J7" i="3"/>
  <c r="K7" i="3"/>
  <c r="R11" i="3"/>
  <c r="R14" i="3" s="1"/>
  <c r="R12" i="3"/>
  <c r="B14" i="3"/>
  <c r="B15" i="3" s="1"/>
  <c r="C14" i="3"/>
  <c r="C15" i="3" s="1"/>
  <c r="D14" i="3"/>
  <c r="D15" i="3" s="1"/>
  <c r="E14" i="3"/>
  <c r="E15" i="3" s="1"/>
  <c r="F14" i="3"/>
  <c r="F15" i="3" s="1"/>
  <c r="G14" i="3"/>
  <c r="H14" i="3"/>
  <c r="I14" i="3"/>
  <c r="J14" i="3"/>
  <c r="K14" i="3"/>
  <c r="L14" i="3"/>
  <c r="L15" i="3" s="1"/>
  <c r="M14" i="3"/>
  <c r="M15" i="3" s="1"/>
  <c r="N14" i="3"/>
  <c r="N15" i="3" s="1"/>
  <c r="O14" i="3"/>
  <c r="O15" i="3" s="1"/>
  <c r="P14" i="3"/>
  <c r="P15" i="3" s="1"/>
  <c r="Q14" i="3"/>
  <c r="Q15" i="3" s="1"/>
  <c r="G15" i="3"/>
  <c r="H15" i="3"/>
  <c r="I15" i="3"/>
  <c r="J15" i="3"/>
  <c r="K15" i="3"/>
  <c r="R19" i="3"/>
  <c r="R22" i="3" s="1"/>
  <c r="R20" i="3"/>
  <c r="B22" i="3"/>
  <c r="B23" i="3" s="1"/>
  <c r="C22" i="3"/>
  <c r="C23" i="3" s="1"/>
  <c r="D22" i="3"/>
  <c r="D23" i="3" s="1"/>
  <c r="E22" i="3"/>
  <c r="E23" i="3" s="1"/>
  <c r="F22" i="3"/>
  <c r="F23" i="3" s="1"/>
  <c r="G22" i="3"/>
  <c r="H22" i="3"/>
  <c r="I22" i="3"/>
  <c r="J22" i="3"/>
  <c r="K22" i="3"/>
  <c r="L22" i="3"/>
  <c r="L23" i="3" s="1"/>
  <c r="M22" i="3"/>
  <c r="M23" i="3" s="1"/>
  <c r="N22" i="3"/>
  <c r="N23" i="3" s="1"/>
  <c r="O22" i="3"/>
  <c r="O23" i="3" s="1"/>
  <c r="P22" i="3"/>
  <c r="P23" i="3" s="1"/>
  <c r="Q22" i="3"/>
  <c r="Q23" i="3" s="1"/>
  <c r="G23" i="3"/>
  <c r="H23" i="3"/>
  <c r="I23" i="3"/>
  <c r="J23" i="3"/>
  <c r="K23" i="3"/>
  <c r="R28" i="3"/>
  <c r="B30" i="3"/>
  <c r="B31" i="3" s="1"/>
  <c r="C30" i="3"/>
  <c r="C31" i="3" s="1"/>
  <c r="D30" i="3"/>
  <c r="D31" i="3" s="1"/>
  <c r="E30" i="3"/>
  <c r="E31" i="3" s="1"/>
  <c r="F30" i="3"/>
  <c r="F31" i="3" s="1"/>
  <c r="G30" i="3"/>
  <c r="G31" i="3" s="1"/>
  <c r="H30" i="3"/>
  <c r="I30" i="3"/>
  <c r="J30" i="3"/>
  <c r="K30" i="3"/>
  <c r="L30" i="3"/>
  <c r="M30" i="3"/>
  <c r="M31" i="3" s="1"/>
  <c r="N30" i="3"/>
  <c r="N31" i="3" s="1"/>
  <c r="O30" i="3"/>
  <c r="O31" i="3" s="1"/>
  <c r="P30" i="3"/>
  <c r="P31" i="3" s="1"/>
  <c r="Q30" i="3"/>
  <c r="Q31" i="3" s="1"/>
  <c r="R30" i="3"/>
  <c r="H31" i="3"/>
  <c r="I31" i="3"/>
  <c r="J31" i="3"/>
  <c r="K31" i="3"/>
  <c r="L31" i="3"/>
  <c r="R35" i="3"/>
  <c r="R38" i="3" s="1"/>
  <c r="R36" i="3"/>
  <c r="B38" i="3"/>
  <c r="B39" i="3" s="1"/>
  <c r="C38" i="3"/>
  <c r="C39" i="3" s="1"/>
  <c r="D38" i="3"/>
  <c r="D39" i="3" s="1"/>
  <c r="E38" i="3"/>
  <c r="E39" i="3" s="1"/>
  <c r="F38" i="3"/>
  <c r="F39" i="3" s="1"/>
  <c r="G38" i="3"/>
  <c r="G39" i="3" s="1"/>
  <c r="H38" i="3"/>
  <c r="I38" i="3"/>
  <c r="J38" i="3"/>
  <c r="K38" i="3"/>
  <c r="L38" i="3"/>
  <c r="M38" i="3"/>
  <c r="M39" i="3" s="1"/>
  <c r="N38" i="3"/>
  <c r="N39" i="3" s="1"/>
  <c r="O38" i="3"/>
  <c r="O39" i="3" s="1"/>
  <c r="P38" i="3"/>
  <c r="P39" i="3" s="1"/>
  <c r="Q38" i="3"/>
  <c r="Q39" i="3" s="1"/>
  <c r="H39" i="3"/>
  <c r="I39" i="3"/>
  <c r="J39" i="3"/>
  <c r="K39" i="3"/>
  <c r="L39" i="3"/>
  <c r="R43" i="3"/>
  <c r="R46" i="3" s="1"/>
  <c r="R44" i="3"/>
  <c r="B46" i="3"/>
  <c r="B47" i="3" s="1"/>
  <c r="C46" i="3"/>
  <c r="C47" i="3" s="1"/>
  <c r="D46" i="3"/>
  <c r="D47" i="3" s="1"/>
  <c r="E46" i="3"/>
  <c r="E47" i="3" s="1"/>
  <c r="F46" i="3"/>
  <c r="F47" i="3" s="1"/>
  <c r="G46" i="3"/>
  <c r="G47" i="3" s="1"/>
  <c r="H46" i="3"/>
  <c r="I46" i="3"/>
  <c r="J46" i="3"/>
  <c r="K46" i="3"/>
  <c r="L46" i="3"/>
  <c r="M46" i="3"/>
  <c r="M47" i="3" s="1"/>
  <c r="N46" i="3"/>
  <c r="N47" i="3" s="1"/>
  <c r="O46" i="3"/>
  <c r="O47" i="3" s="1"/>
  <c r="P46" i="3"/>
  <c r="P47" i="3" s="1"/>
  <c r="Q46" i="3"/>
  <c r="Q47" i="3" s="1"/>
  <c r="H47" i="3"/>
  <c r="I47" i="3"/>
  <c r="J47" i="3"/>
  <c r="K47" i="3"/>
  <c r="L47" i="3"/>
  <c r="R52" i="3"/>
  <c r="R55" i="3" s="1"/>
  <c r="R53" i="3"/>
  <c r="B55" i="3"/>
  <c r="B56" i="3" s="1"/>
  <c r="C55" i="3"/>
  <c r="C56" i="3" s="1"/>
  <c r="D55" i="3"/>
  <c r="D56" i="3" s="1"/>
  <c r="E55" i="3"/>
  <c r="E56" i="3" s="1"/>
  <c r="F55" i="3"/>
  <c r="F56" i="3" s="1"/>
  <c r="G55" i="3"/>
  <c r="H55" i="3"/>
  <c r="I55" i="3"/>
  <c r="J55" i="3"/>
  <c r="K55" i="3"/>
  <c r="L55" i="3"/>
  <c r="M55" i="3"/>
  <c r="M56" i="3" s="1"/>
  <c r="N55" i="3"/>
  <c r="N56" i="3" s="1"/>
  <c r="O55" i="3"/>
  <c r="O56" i="3" s="1"/>
  <c r="P55" i="3"/>
  <c r="P56" i="3" s="1"/>
  <c r="Q55" i="3"/>
  <c r="Q56" i="3" s="1"/>
  <c r="G56" i="3"/>
  <c r="H56" i="3"/>
  <c r="I56" i="3"/>
  <c r="J56" i="3"/>
  <c r="K56" i="3"/>
  <c r="L56" i="3"/>
  <c r="R7" i="3" l="1"/>
  <c r="R15" i="3"/>
  <c r="R39" i="3"/>
  <c r="R31" i="3"/>
  <c r="R23" i="3"/>
  <c r="R47" i="3"/>
  <c r="R56" i="3"/>
  <c r="R3" i="7"/>
  <c r="R6" i="7" s="1"/>
  <c r="R4" i="7"/>
  <c r="B6" i="7"/>
  <c r="C6" i="7"/>
  <c r="C7" i="7" s="1"/>
  <c r="R7" i="7" s="1"/>
  <c r="D6" i="7"/>
  <c r="E6" i="7"/>
  <c r="F6" i="7"/>
  <c r="G6" i="7"/>
  <c r="G7" i="7" s="1"/>
  <c r="H6" i="7"/>
  <c r="I6" i="7"/>
  <c r="J6" i="7"/>
  <c r="K6" i="7"/>
  <c r="K7" i="7" s="1"/>
  <c r="L6" i="7"/>
  <c r="L7" i="7" s="1"/>
  <c r="M6" i="7"/>
  <c r="M7" i="7" s="1"/>
  <c r="N6" i="7"/>
  <c r="N7" i="7" s="1"/>
  <c r="O6" i="7"/>
  <c r="O7" i="7" s="1"/>
  <c r="P6" i="7"/>
  <c r="Q6" i="7"/>
  <c r="B7" i="7"/>
  <c r="D7" i="7"/>
  <c r="E7" i="7"/>
  <c r="F7" i="7"/>
  <c r="H7" i="7"/>
  <c r="I7" i="7"/>
  <c r="J7" i="7"/>
  <c r="P7" i="7"/>
  <c r="Q7" i="7"/>
  <c r="R11" i="7"/>
  <c r="R14" i="7" s="1"/>
  <c r="R12" i="7"/>
  <c r="B14" i="7"/>
  <c r="B15" i="7" s="1"/>
  <c r="R15" i="7" s="1"/>
  <c r="C14" i="7"/>
  <c r="C15" i="7" s="1"/>
  <c r="D14" i="7"/>
  <c r="D15" i="7" s="1"/>
  <c r="E14" i="7"/>
  <c r="F14" i="7"/>
  <c r="G14" i="7"/>
  <c r="G15" i="7" s="1"/>
  <c r="H14" i="7"/>
  <c r="I14" i="7"/>
  <c r="J14" i="7"/>
  <c r="K14" i="7"/>
  <c r="K15" i="7" s="1"/>
  <c r="L14" i="7"/>
  <c r="L15" i="7" s="1"/>
  <c r="M14" i="7"/>
  <c r="M15" i="7" s="1"/>
  <c r="N14" i="7"/>
  <c r="N15" i="7" s="1"/>
  <c r="O14" i="7"/>
  <c r="O15" i="7" s="1"/>
  <c r="P14" i="7"/>
  <c r="P15" i="7" s="1"/>
  <c r="Q14" i="7"/>
  <c r="E15" i="7"/>
  <c r="F15" i="7"/>
  <c r="H15" i="7"/>
  <c r="I15" i="7"/>
  <c r="J15" i="7"/>
  <c r="Q15" i="7"/>
  <c r="R19" i="7"/>
  <c r="R22" i="7" s="1"/>
  <c r="R20" i="7"/>
  <c r="B22" i="7"/>
  <c r="B23" i="7" s="1"/>
  <c r="R23" i="7" s="1"/>
  <c r="C22" i="7"/>
  <c r="C23" i="7" s="1"/>
  <c r="D22" i="7"/>
  <c r="D23" i="7" s="1"/>
  <c r="E22" i="7"/>
  <c r="F22" i="7"/>
  <c r="G22" i="7"/>
  <c r="G23" i="7" s="1"/>
  <c r="H22" i="7"/>
  <c r="I22" i="7"/>
  <c r="J22" i="7"/>
  <c r="K22" i="7"/>
  <c r="K23" i="7" s="1"/>
  <c r="L22" i="7"/>
  <c r="L23" i="7" s="1"/>
  <c r="M22" i="7"/>
  <c r="M23" i="7" s="1"/>
  <c r="N22" i="7"/>
  <c r="N23" i="7" s="1"/>
  <c r="O22" i="7"/>
  <c r="O23" i="7" s="1"/>
  <c r="P22" i="7"/>
  <c r="P23" i="7" s="1"/>
  <c r="Q22" i="7"/>
  <c r="E23" i="7"/>
  <c r="F23" i="7"/>
  <c r="H23" i="7"/>
  <c r="I23" i="7"/>
  <c r="J23" i="7"/>
  <c r="Q23" i="7"/>
  <c r="R27" i="7"/>
  <c r="R30" i="7" s="1"/>
  <c r="R28" i="7"/>
  <c r="B30" i="7"/>
  <c r="B31" i="7" s="1"/>
  <c r="R31" i="7" s="1"/>
  <c r="C30" i="7"/>
  <c r="C31" i="7" s="1"/>
  <c r="D30" i="7"/>
  <c r="D31" i="7" s="1"/>
  <c r="E30" i="7"/>
  <c r="F30" i="7"/>
  <c r="G30" i="7"/>
  <c r="G31" i="7" s="1"/>
  <c r="H30" i="7"/>
  <c r="I30" i="7"/>
  <c r="J30" i="7"/>
  <c r="K30" i="7"/>
  <c r="K31" i="7" s="1"/>
  <c r="L30" i="7"/>
  <c r="L31" i="7" s="1"/>
  <c r="M30" i="7"/>
  <c r="M31" i="7" s="1"/>
  <c r="N30" i="7"/>
  <c r="N31" i="7" s="1"/>
  <c r="O30" i="7"/>
  <c r="O31" i="7" s="1"/>
  <c r="P30" i="7"/>
  <c r="P31" i="7" s="1"/>
  <c r="Q30" i="7"/>
  <c r="E31" i="7"/>
  <c r="F31" i="7"/>
  <c r="H31" i="7"/>
  <c r="I31" i="7"/>
  <c r="J31" i="7"/>
  <c r="Q31" i="7"/>
  <c r="R35" i="7"/>
  <c r="R38" i="7" s="1"/>
  <c r="R36" i="7"/>
  <c r="B38" i="7"/>
  <c r="B39" i="7" s="1"/>
  <c r="R39" i="7" s="1"/>
  <c r="C38" i="7"/>
  <c r="C39" i="7" s="1"/>
  <c r="D38" i="7"/>
  <c r="D39" i="7" s="1"/>
  <c r="E38" i="7"/>
  <c r="F38" i="7"/>
  <c r="G38" i="7"/>
  <c r="G39" i="7" s="1"/>
  <c r="H38" i="7"/>
  <c r="I38" i="7"/>
  <c r="J38" i="7"/>
  <c r="K38" i="7"/>
  <c r="L38" i="7"/>
  <c r="L39" i="7" s="1"/>
  <c r="M38" i="7"/>
  <c r="M39" i="7" s="1"/>
  <c r="N38" i="7"/>
  <c r="N39" i="7" s="1"/>
  <c r="O38" i="7"/>
  <c r="O39" i="7" s="1"/>
  <c r="P38" i="7"/>
  <c r="P39" i="7" s="1"/>
  <c r="Q38" i="7"/>
  <c r="E39" i="7"/>
  <c r="F39" i="7"/>
  <c r="H39" i="7"/>
  <c r="I39" i="7"/>
  <c r="J39" i="7"/>
  <c r="K39" i="7"/>
  <c r="Q39" i="7"/>
  <c r="R43" i="7"/>
  <c r="R46" i="7" s="1"/>
  <c r="R44" i="7"/>
  <c r="B46" i="7"/>
  <c r="B47" i="7" s="1"/>
  <c r="C46" i="7"/>
  <c r="C47" i="7" s="1"/>
  <c r="D46" i="7"/>
  <c r="D47" i="7" s="1"/>
  <c r="E46" i="7"/>
  <c r="F46" i="7"/>
  <c r="G46" i="7"/>
  <c r="G47" i="7" s="1"/>
  <c r="H46" i="7"/>
  <c r="I46" i="7"/>
  <c r="J46" i="7"/>
  <c r="K46" i="7"/>
  <c r="L46" i="7"/>
  <c r="L47" i="7" s="1"/>
  <c r="M46" i="7"/>
  <c r="M47" i="7" s="1"/>
  <c r="N46" i="7"/>
  <c r="N47" i="7" s="1"/>
  <c r="O46" i="7"/>
  <c r="O47" i="7" s="1"/>
  <c r="P46" i="7"/>
  <c r="P47" i="7" s="1"/>
  <c r="Q46" i="7"/>
  <c r="E47" i="7"/>
  <c r="F47" i="7"/>
  <c r="H47" i="7"/>
  <c r="I47" i="7"/>
  <c r="J47" i="7"/>
  <c r="K47" i="7"/>
  <c r="Q47" i="7"/>
  <c r="R51" i="7"/>
  <c r="R54" i="7" s="1"/>
  <c r="R52" i="7"/>
  <c r="B54" i="7"/>
  <c r="B55" i="7" s="1"/>
  <c r="C54" i="7"/>
  <c r="C55" i="7" s="1"/>
  <c r="D54" i="7"/>
  <c r="D55" i="7" s="1"/>
  <c r="E54" i="7"/>
  <c r="F54" i="7"/>
  <c r="G54" i="7"/>
  <c r="G55" i="7" s="1"/>
  <c r="H54" i="7"/>
  <c r="I54" i="7"/>
  <c r="J54" i="7"/>
  <c r="K54" i="7"/>
  <c r="L54" i="7"/>
  <c r="L55" i="7" s="1"/>
  <c r="M54" i="7"/>
  <c r="M55" i="7" s="1"/>
  <c r="N54" i="7"/>
  <c r="N55" i="7" s="1"/>
  <c r="O54" i="7"/>
  <c r="O55" i="7" s="1"/>
  <c r="P54" i="7"/>
  <c r="P55" i="7" s="1"/>
  <c r="Q54" i="7"/>
  <c r="E55" i="7"/>
  <c r="F55" i="7"/>
  <c r="H55" i="7"/>
  <c r="I55" i="7"/>
  <c r="J55" i="7"/>
  <c r="K55" i="7"/>
  <c r="Q55" i="7"/>
  <c r="R55" i="7" l="1"/>
  <c r="R47" i="7"/>
  <c r="R86" i="7"/>
  <c r="Q86" i="7"/>
  <c r="Q87" i="7" s="1"/>
  <c r="P86" i="7"/>
  <c r="P87" i="7" s="1"/>
  <c r="O86" i="7"/>
  <c r="O87" i="7" s="1"/>
  <c r="N86" i="7"/>
  <c r="N87" i="7" s="1"/>
  <c r="M86" i="7"/>
  <c r="M87" i="7" s="1"/>
  <c r="L86" i="7"/>
  <c r="L87" i="7" s="1"/>
  <c r="K86" i="7"/>
  <c r="K87" i="7" s="1"/>
  <c r="J86" i="7"/>
  <c r="J87" i="7" s="1"/>
  <c r="I86" i="7"/>
  <c r="I87" i="7" s="1"/>
  <c r="H86" i="7"/>
  <c r="H87" i="7" s="1"/>
  <c r="G86" i="7"/>
  <c r="G87" i="7" s="1"/>
  <c r="F86" i="7"/>
  <c r="F87" i="7" s="1"/>
  <c r="E86" i="7"/>
  <c r="E87" i="7" s="1"/>
  <c r="D86" i="7"/>
  <c r="D87" i="7" s="1"/>
  <c r="C86" i="7"/>
  <c r="C87" i="7" s="1"/>
  <c r="B86" i="7"/>
  <c r="B87" i="7" s="1"/>
  <c r="R83" i="7"/>
  <c r="Q83" i="7"/>
  <c r="Q84" i="7" s="1"/>
  <c r="P83" i="7"/>
  <c r="P84" i="7" s="1"/>
  <c r="O83" i="7"/>
  <c r="O84" i="7" s="1"/>
  <c r="N83" i="7"/>
  <c r="N84" i="7" s="1"/>
  <c r="M83" i="7"/>
  <c r="M84" i="7" s="1"/>
  <c r="L83" i="7"/>
  <c r="L84" i="7" s="1"/>
  <c r="K83" i="7"/>
  <c r="K84" i="7" s="1"/>
  <c r="J83" i="7"/>
  <c r="J84" i="7" s="1"/>
  <c r="I83" i="7"/>
  <c r="I84" i="7" s="1"/>
  <c r="H83" i="7"/>
  <c r="H84" i="7" s="1"/>
  <c r="G83" i="7"/>
  <c r="G84" i="7" s="1"/>
  <c r="F83" i="7"/>
  <c r="F84" i="7" s="1"/>
  <c r="E83" i="7"/>
  <c r="E84" i="7" s="1"/>
  <c r="D83" i="7"/>
  <c r="D84" i="7" s="1"/>
  <c r="C83" i="7"/>
  <c r="C84" i="7" s="1"/>
  <c r="B83" i="7"/>
  <c r="B84" i="7" s="1"/>
  <c r="C80" i="7"/>
  <c r="C81" i="7" s="1"/>
  <c r="D80" i="7"/>
  <c r="D81" i="7" s="1"/>
  <c r="E80" i="7"/>
  <c r="E81" i="7" s="1"/>
  <c r="F80" i="7"/>
  <c r="F81" i="7" s="1"/>
  <c r="G80" i="7"/>
  <c r="G81" i="7" s="1"/>
  <c r="H80" i="7"/>
  <c r="H81" i="7" s="1"/>
  <c r="I80" i="7"/>
  <c r="I81" i="7" s="1"/>
  <c r="J80" i="7"/>
  <c r="J81" i="7" s="1"/>
  <c r="K80" i="7"/>
  <c r="K81" i="7" s="1"/>
  <c r="L80" i="7"/>
  <c r="L81" i="7" s="1"/>
  <c r="M80" i="7"/>
  <c r="M81" i="7" s="1"/>
  <c r="N80" i="7"/>
  <c r="N81" i="7" s="1"/>
  <c r="O80" i="7"/>
  <c r="O81" i="7" s="1"/>
  <c r="P80" i="7"/>
  <c r="P81" i="7" s="1"/>
  <c r="Q80" i="7"/>
  <c r="Q81" i="7" s="1"/>
  <c r="R80" i="7"/>
  <c r="B80" i="7"/>
  <c r="B81" i="7" s="1"/>
  <c r="R87" i="5"/>
  <c r="Q87" i="5"/>
  <c r="Q88" i="5" s="1"/>
  <c r="P87" i="5"/>
  <c r="P88" i="5" s="1"/>
  <c r="O87" i="5"/>
  <c r="O88" i="5" s="1"/>
  <c r="N87" i="5"/>
  <c r="N88" i="5" s="1"/>
  <c r="M87" i="5"/>
  <c r="M88" i="5" s="1"/>
  <c r="L87" i="5"/>
  <c r="L88" i="5" s="1"/>
  <c r="K87" i="5"/>
  <c r="K88" i="5" s="1"/>
  <c r="J87" i="5"/>
  <c r="J88" i="5" s="1"/>
  <c r="I87" i="5"/>
  <c r="I88" i="5" s="1"/>
  <c r="H87" i="5"/>
  <c r="H88" i="5" s="1"/>
  <c r="G87" i="5"/>
  <c r="G88" i="5" s="1"/>
  <c r="F87" i="5"/>
  <c r="F88" i="5" s="1"/>
  <c r="E87" i="5"/>
  <c r="E88" i="5" s="1"/>
  <c r="D87" i="5"/>
  <c r="D88" i="5" s="1"/>
  <c r="C87" i="5"/>
  <c r="C88" i="5" s="1"/>
  <c r="B87" i="5"/>
  <c r="B88" i="5" s="1"/>
  <c r="R84" i="5"/>
  <c r="Q84" i="5"/>
  <c r="Q85" i="5" s="1"/>
  <c r="P84" i="5"/>
  <c r="P85" i="5" s="1"/>
  <c r="O84" i="5"/>
  <c r="O85" i="5" s="1"/>
  <c r="N84" i="5"/>
  <c r="N85" i="5" s="1"/>
  <c r="M84" i="5"/>
  <c r="M85" i="5" s="1"/>
  <c r="L84" i="5"/>
  <c r="L85" i="5" s="1"/>
  <c r="K84" i="5"/>
  <c r="K85" i="5" s="1"/>
  <c r="J84" i="5"/>
  <c r="J85" i="5" s="1"/>
  <c r="I84" i="5"/>
  <c r="I85" i="5" s="1"/>
  <c r="H84" i="5"/>
  <c r="H85" i="5" s="1"/>
  <c r="G84" i="5"/>
  <c r="G85" i="5" s="1"/>
  <c r="F84" i="5"/>
  <c r="F85" i="5" s="1"/>
  <c r="E84" i="5"/>
  <c r="E85" i="5" s="1"/>
  <c r="D84" i="5"/>
  <c r="D85" i="5" s="1"/>
  <c r="C84" i="5"/>
  <c r="C85" i="5" s="1"/>
  <c r="B84" i="5"/>
  <c r="B85" i="5" s="1"/>
  <c r="R81" i="5"/>
  <c r="C81" i="5"/>
  <c r="C82" i="5" s="1"/>
  <c r="D81" i="5"/>
  <c r="D82" i="5" s="1"/>
  <c r="E81" i="5"/>
  <c r="E82" i="5" s="1"/>
  <c r="F81" i="5"/>
  <c r="F82" i="5" s="1"/>
  <c r="G81" i="5"/>
  <c r="G82" i="5" s="1"/>
  <c r="H81" i="5"/>
  <c r="H82" i="5" s="1"/>
  <c r="I81" i="5"/>
  <c r="I82" i="5" s="1"/>
  <c r="J81" i="5"/>
  <c r="J82" i="5" s="1"/>
  <c r="K81" i="5"/>
  <c r="K82" i="5" s="1"/>
  <c r="L81" i="5"/>
  <c r="L82" i="5" s="1"/>
  <c r="M81" i="5"/>
  <c r="M82" i="5" s="1"/>
  <c r="N81" i="5"/>
  <c r="N82" i="5" s="1"/>
  <c r="O81" i="5"/>
  <c r="O82" i="5" s="1"/>
  <c r="P81" i="5"/>
  <c r="P82" i="5" s="1"/>
  <c r="Q81" i="5"/>
  <c r="Q82" i="5" s="1"/>
  <c r="B81" i="5"/>
  <c r="B82" i="5" s="1"/>
  <c r="R86" i="4"/>
  <c r="Q86" i="4"/>
  <c r="Q87" i="4" s="1"/>
  <c r="P86" i="4"/>
  <c r="P87" i="4" s="1"/>
  <c r="O86" i="4"/>
  <c r="O87" i="4" s="1"/>
  <c r="N86" i="4"/>
  <c r="N87" i="4" s="1"/>
  <c r="M86" i="4"/>
  <c r="M87" i="4" s="1"/>
  <c r="L86" i="4"/>
  <c r="L87" i="4" s="1"/>
  <c r="K86" i="4"/>
  <c r="K87" i="4" s="1"/>
  <c r="J86" i="4"/>
  <c r="J87" i="4" s="1"/>
  <c r="I86" i="4"/>
  <c r="I87" i="4" s="1"/>
  <c r="H86" i="4"/>
  <c r="H87" i="4" s="1"/>
  <c r="G86" i="4"/>
  <c r="G87" i="4" s="1"/>
  <c r="F86" i="4"/>
  <c r="F87" i="4" s="1"/>
  <c r="E86" i="4"/>
  <c r="E87" i="4" s="1"/>
  <c r="D86" i="4"/>
  <c r="D87" i="4" s="1"/>
  <c r="C86" i="4"/>
  <c r="C87" i="4" s="1"/>
  <c r="B86" i="4"/>
  <c r="B87" i="4" s="1"/>
  <c r="R83" i="4"/>
  <c r="Q83" i="4"/>
  <c r="Q84" i="4" s="1"/>
  <c r="P83" i="4"/>
  <c r="P84" i="4" s="1"/>
  <c r="O83" i="4"/>
  <c r="O84" i="4" s="1"/>
  <c r="N83" i="4"/>
  <c r="N84" i="4" s="1"/>
  <c r="M83" i="4"/>
  <c r="M84" i="4" s="1"/>
  <c r="L83" i="4"/>
  <c r="L84" i="4" s="1"/>
  <c r="K83" i="4"/>
  <c r="K84" i="4" s="1"/>
  <c r="J83" i="4"/>
  <c r="J84" i="4" s="1"/>
  <c r="I83" i="4"/>
  <c r="I84" i="4" s="1"/>
  <c r="H83" i="4"/>
  <c r="H84" i="4" s="1"/>
  <c r="G83" i="4"/>
  <c r="G84" i="4" s="1"/>
  <c r="F83" i="4"/>
  <c r="F84" i="4" s="1"/>
  <c r="E83" i="4"/>
  <c r="E84" i="4" s="1"/>
  <c r="D83" i="4"/>
  <c r="D84" i="4" s="1"/>
  <c r="C83" i="4"/>
  <c r="C84" i="4" s="1"/>
  <c r="B83" i="4"/>
  <c r="B84" i="4" s="1"/>
  <c r="C80" i="4"/>
  <c r="C81" i="4" s="1"/>
  <c r="D80" i="4"/>
  <c r="D81" i="4" s="1"/>
  <c r="E80" i="4"/>
  <c r="E81" i="4" s="1"/>
  <c r="F80" i="4"/>
  <c r="F81" i="4" s="1"/>
  <c r="G80" i="4"/>
  <c r="G81" i="4" s="1"/>
  <c r="H80" i="4"/>
  <c r="H81" i="4" s="1"/>
  <c r="I80" i="4"/>
  <c r="I81" i="4" s="1"/>
  <c r="J80" i="4"/>
  <c r="J81" i="4" s="1"/>
  <c r="K80" i="4"/>
  <c r="K81" i="4" s="1"/>
  <c r="L80" i="4"/>
  <c r="L81" i="4" s="1"/>
  <c r="M80" i="4"/>
  <c r="M81" i="4" s="1"/>
  <c r="N80" i="4"/>
  <c r="N81" i="4" s="1"/>
  <c r="O80" i="4"/>
  <c r="O81" i="4" s="1"/>
  <c r="P80" i="4"/>
  <c r="P81" i="4" s="1"/>
  <c r="Q80" i="4"/>
  <c r="Q81" i="4" s="1"/>
  <c r="R80" i="4"/>
  <c r="B80" i="4"/>
  <c r="B81" i="4" s="1"/>
  <c r="R81" i="7" l="1"/>
  <c r="R82" i="5"/>
  <c r="R81" i="4"/>
  <c r="R84" i="4"/>
  <c r="R87" i="7"/>
  <c r="R84" i="7"/>
  <c r="R88" i="5"/>
  <c r="R85" i="5"/>
  <c r="R87" i="4"/>
  <c r="C93" i="4" l="1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B93" i="4"/>
  <c r="C92" i="7"/>
  <c r="D92" i="7"/>
  <c r="E92" i="7"/>
  <c r="F92" i="7"/>
  <c r="G92" i="7"/>
  <c r="H92" i="7"/>
  <c r="I92" i="7"/>
  <c r="J92" i="7"/>
  <c r="K92" i="7"/>
  <c r="L92" i="7"/>
  <c r="M92" i="7"/>
  <c r="N92" i="7"/>
  <c r="O92" i="7"/>
  <c r="P92" i="7"/>
  <c r="Q92" i="7"/>
  <c r="B92" i="7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B93" i="3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B94" i="5"/>
  <c r="R92" i="7" l="1"/>
  <c r="R94" i="5"/>
  <c r="R93" i="4"/>
  <c r="R93" i="3"/>
  <c r="R51" i="5"/>
  <c r="R54" i="5" s="1"/>
  <c r="Q46" i="5"/>
  <c r="Q47" i="5" s="1"/>
  <c r="R43" i="5"/>
  <c r="R46" i="5" s="1"/>
  <c r="Q54" i="5"/>
  <c r="Q55" i="5" s="1"/>
  <c r="P54" i="5"/>
  <c r="P55" i="5" s="1"/>
  <c r="O54" i="5"/>
  <c r="O55" i="5" s="1"/>
  <c r="N54" i="5"/>
  <c r="N55" i="5" s="1"/>
  <c r="M54" i="5"/>
  <c r="M55" i="5" s="1"/>
  <c r="L54" i="5"/>
  <c r="L55" i="5" s="1"/>
  <c r="K54" i="5"/>
  <c r="K55" i="5" s="1"/>
  <c r="J54" i="5"/>
  <c r="J55" i="5" s="1"/>
  <c r="I54" i="5"/>
  <c r="I55" i="5" s="1"/>
  <c r="H54" i="5"/>
  <c r="H55" i="5" s="1"/>
  <c r="G54" i="5"/>
  <c r="G55" i="5" s="1"/>
  <c r="F54" i="5"/>
  <c r="F55" i="5" s="1"/>
  <c r="E54" i="5"/>
  <c r="E55" i="5" s="1"/>
  <c r="D54" i="5"/>
  <c r="D55" i="5" s="1"/>
  <c r="C54" i="5"/>
  <c r="C55" i="5" s="1"/>
  <c r="B54" i="5"/>
  <c r="B55" i="5" s="1"/>
  <c r="R52" i="5"/>
  <c r="P46" i="5"/>
  <c r="P47" i="5" s="1"/>
  <c r="O46" i="5"/>
  <c r="O47" i="5" s="1"/>
  <c r="N46" i="5"/>
  <c r="N47" i="5" s="1"/>
  <c r="M46" i="5"/>
  <c r="M47" i="5" s="1"/>
  <c r="L46" i="5"/>
  <c r="L47" i="5" s="1"/>
  <c r="K46" i="5"/>
  <c r="K47" i="5" s="1"/>
  <c r="J46" i="5"/>
  <c r="J47" i="5" s="1"/>
  <c r="I46" i="5"/>
  <c r="I47" i="5" s="1"/>
  <c r="H46" i="5"/>
  <c r="H47" i="5" s="1"/>
  <c r="G46" i="5"/>
  <c r="G47" i="5" s="1"/>
  <c r="F46" i="5"/>
  <c r="F47" i="5" s="1"/>
  <c r="E46" i="5"/>
  <c r="E47" i="5" s="1"/>
  <c r="D46" i="5"/>
  <c r="D47" i="5" s="1"/>
  <c r="C46" i="5"/>
  <c r="C47" i="5" s="1"/>
  <c r="B46" i="5"/>
  <c r="B47" i="5" s="1"/>
  <c r="R44" i="5"/>
  <c r="R51" i="4"/>
  <c r="R54" i="4" s="1"/>
  <c r="B46" i="4"/>
  <c r="B47" i="4" s="1"/>
  <c r="R43" i="4"/>
  <c r="R46" i="4" s="1"/>
  <c r="Q54" i="4"/>
  <c r="Q55" i="4" s="1"/>
  <c r="P54" i="4"/>
  <c r="P55" i="4" s="1"/>
  <c r="O54" i="4"/>
  <c r="O55" i="4" s="1"/>
  <c r="N54" i="4"/>
  <c r="N55" i="4" s="1"/>
  <c r="M54" i="4"/>
  <c r="M55" i="4" s="1"/>
  <c r="L54" i="4"/>
  <c r="L55" i="4" s="1"/>
  <c r="K54" i="4"/>
  <c r="K55" i="4" s="1"/>
  <c r="J54" i="4"/>
  <c r="J55" i="4" s="1"/>
  <c r="I54" i="4"/>
  <c r="I55" i="4" s="1"/>
  <c r="H54" i="4"/>
  <c r="H55" i="4" s="1"/>
  <c r="G54" i="4"/>
  <c r="G55" i="4" s="1"/>
  <c r="F54" i="4"/>
  <c r="F55" i="4" s="1"/>
  <c r="E54" i="4"/>
  <c r="E55" i="4" s="1"/>
  <c r="D54" i="4"/>
  <c r="D55" i="4" s="1"/>
  <c r="C54" i="4"/>
  <c r="C55" i="4" s="1"/>
  <c r="B54" i="4"/>
  <c r="B55" i="4" s="1"/>
  <c r="R52" i="4"/>
  <c r="Q46" i="4"/>
  <c r="Q47" i="4" s="1"/>
  <c r="P46" i="4"/>
  <c r="P47" i="4" s="1"/>
  <c r="O46" i="4"/>
  <c r="O47" i="4" s="1"/>
  <c r="N46" i="4"/>
  <c r="N47" i="4" s="1"/>
  <c r="M46" i="4"/>
  <c r="M47" i="4" s="1"/>
  <c r="L46" i="4"/>
  <c r="L47" i="4" s="1"/>
  <c r="K46" i="4"/>
  <c r="K47" i="4" s="1"/>
  <c r="J46" i="4"/>
  <c r="J47" i="4" s="1"/>
  <c r="I46" i="4"/>
  <c r="I47" i="4" s="1"/>
  <c r="H46" i="4"/>
  <c r="H47" i="4" s="1"/>
  <c r="G46" i="4"/>
  <c r="G47" i="4" s="1"/>
  <c r="F46" i="4"/>
  <c r="F47" i="4" s="1"/>
  <c r="E46" i="4"/>
  <c r="E47" i="4" s="1"/>
  <c r="D46" i="4"/>
  <c r="D47" i="4" s="1"/>
  <c r="C46" i="4"/>
  <c r="C47" i="4" s="1"/>
  <c r="R44" i="4"/>
  <c r="R55" i="5" l="1"/>
  <c r="R47" i="5"/>
  <c r="R55" i="4"/>
  <c r="R47" i="4"/>
  <c r="C61" i="7" l="1"/>
  <c r="C64" i="7" s="1"/>
  <c r="D61" i="7"/>
  <c r="D62" i="7" s="1"/>
  <c r="D63" i="7" s="1"/>
  <c r="E61" i="7"/>
  <c r="E64" i="7" s="1"/>
  <c r="E65" i="7" s="1"/>
  <c r="E66" i="7" s="1"/>
  <c r="F61" i="7"/>
  <c r="F64" i="7" s="1"/>
  <c r="G61" i="7"/>
  <c r="G64" i="7" s="1"/>
  <c r="H61" i="7"/>
  <c r="H62" i="7" s="1"/>
  <c r="H63" i="7" s="1"/>
  <c r="I61" i="7"/>
  <c r="I64" i="7" s="1"/>
  <c r="I65" i="7" s="1"/>
  <c r="I66" i="7" s="1"/>
  <c r="J61" i="7"/>
  <c r="J64" i="7" s="1"/>
  <c r="K61" i="7"/>
  <c r="K64" i="7" s="1"/>
  <c r="L61" i="7"/>
  <c r="L62" i="7" s="1"/>
  <c r="L63" i="7" s="1"/>
  <c r="M61" i="7"/>
  <c r="M64" i="7" s="1"/>
  <c r="M65" i="7" s="1"/>
  <c r="M66" i="7" s="1"/>
  <c r="N61" i="7"/>
  <c r="N64" i="7" s="1"/>
  <c r="O61" i="7"/>
  <c r="O64" i="7" s="1"/>
  <c r="P61" i="7"/>
  <c r="P62" i="7" s="1"/>
  <c r="P63" i="7" s="1"/>
  <c r="Q61" i="7"/>
  <c r="Q64" i="7" s="1"/>
  <c r="Q65" i="7" s="1"/>
  <c r="Q66" i="7" s="1"/>
  <c r="B61" i="7"/>
  <c r="B64" i="7" s="1"/>
  <c r="C59" i="7"/>
  <c r="C60" i="7" s="1"/>
  <c r="D59" i="7"/>
  <c r="D60" i="7" s="1"/>
  <c r="E59" i="7"/>
  <c r="E60" i="7" s="1"/>
  <c r="F59" i="7"/>
  <c r="F60" i="7" s="1"/>
  <c r="G59" i="7"/>
  <c r="G60" i="7" s="1"/>
  <c r="H59" i="7"/>
  <c r="H60" i="7" s="1"/>
  <c r="I59" i="7"/>
  <c r="I60" i="7" s="1"/>
  <c r="J59" i="7"/>
  <c r="J60" i="7" s="1"/>
  <c r="K59" i="7"/>
  <c r="K60" i="7" s="1"/>
  <c r="L59" i="7"/>
  <c r="L60" i="7" s="1"/>
  <c r="M59" i="7"/>
  <c r="M60" i="7" s="1"/>
  <c r="N59" i="7"/>
  <c r="N60" i="7" s="1"/>
  <c r="O59" i="7"/>
  <c r="O60" i="7" s="1"/>
  <c r="P59" i="7"/>
  <c r="P60" i="7" s="1"/>
  <c r="Q59" i="7"/>
  <c r="Q60" i="7" s="1"/>
  <c r="B59" i="7"/>
  <c r="B60" i="7" s="1"/>
  <c r="R58" i="7"/>
  <c r="R59" i="7" s="1"/>
  <c r="Q63" i="5"/>
  <c r="Q64" i="5" s="1"/>
  <c r="C62" i="5"/>
  <c r="C65" i="5" s="1"/>
  <c r="D62" i="5"/>
  <c r="D65" i="5" s="1"/>
  <c r="E62" i="5"/>
  <c r="E63" i="5" s="1"/>
  <c r="E64" i="5" s="1"/>
  <c r="F62" i="5"/>
  <c r="F65" i="5" s="1"/>
  <c r="G62" i="5"/>
  <c r="G65" i="5" s="1"/>
  <c r="G68" i="5" s="1"/>
  <c r="H62" i="5"/>
  <c r="H65" i="5" s="1"/>
  <c r="I62" i="5"/>
  <c r="I63" i="5" s="1"/>
  <c r="I64" i="5" s="1"/>
  <c r="J62" i="5"/>
  <c r="J63" i="5" s="1"/>
  <c r="J64" i="5" s="1"/>
  <c r="K62" i="5"/>
  <c r="K63" i="5" s="1"/>
  <c r="K64" i="5" s="1"/>
  <c r="L62" i="5"/>
  <c r="L63" i="5" s="1"/>
  <c r="L64" i="5" s="1"/>
  <c r="M62" i="5"/>
  <c r="M63" i="5" s="1"/>
  <c r="M64" i="5" s="1"/>
  <c r="N62" i="5"/>
  <c r="N63" i="5" s="1"/>
  <c r="N64" i="5" s="1"/>
  <c r="O62" i="5"/>
  <c r="P62" i="5"/>
  <c r="P65" i="5" s="1"/>
  <c r="Q62" i="5"/>
  <c r="Q65" i="5" s="1"/>
  <c r="Q66" i="5" s="1"/>
  <c r="Q67" i="5" s="1"/>
  <c r="B62" i="5"/>
  <c r="B65" i="5" s="1"/>
  <c r="B68" i="5" s="1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B61" i="5"/>
  <c r="R59" i="5"/>
  <c r="F38" i="5"/>
  <c r="F39" i="5" s="1"/>
  <c r="C38" i="5"/>
  <c r="C39" i="5" s="1"/>
  <c r="R35" i="5"/>
  <c r="R38" i="5" s="1"/>
  <c r="Q38" i="5"/>
  <c r="Q39" i="5" s="1"/>
  <c r="P38" i="5"/>
  <c r="P39" i="5" s="1"/>
  <c r="O38" i="5"/>
  <c r="O39" i="5" s="1"/>
  <c r="N38" i="5"/>
  <c r="N39" i="5" s="1"/>
  <c r="M38" i="5"/>
  <c r="M39" i="5" s="1"/>
  <c r="L38" i="5"/>
  <c r="L39" i="5" s="1"/>
  <c r="K38" i="5"/>
  <c r="K39" i="5" s="1"/>
  <c r="J38" i="5"/>
  <c r="J39" i="5" s="1"/>
  <c r="I38" i="5"/>
  <c r="I39" i="5" s="1"/>
  <c r="H38" i="5"/>
  <c r="H39" i="5" s="1"/>
  <c r="G38" i="5"/>
  <c r="G39" i="5" s="1"/>
  <c r="E38" i="5"/>
  <c r="E39" i="5" s="1"/>
  <c r="D38" i="5"/>
  <c r="D39" i="5" s="1"/>
  <c r="B38" i="5"/>
  <c r="B39" i="5" s="1"/>
  <c r="R36" i="5"/>
  <c r="R27" i="5"/>
  <c r="R30" i="5" s="1"/>
  <c r="Q30" i="5"/>
  <c r="Q31" i="5" s="1"/>
  <c r="P30" i="5"/>
  <c r="P31" i="5" s="1"/>
  <c r="O30" i="5"/>
  <c r="O31" i="5" s="1"/>
  <c r="N30" i="5"/>
  <c r="N31" i="5" s="1"/>
  <c r="M30" i="5"/>
  <c r="M31" i="5" s="1"/>
  <c r="L30" i="5"/>
  <c r="L31" i="5" s="1"/>
  <c r="K30" i="5"/>
  <c r="K31" i="5" s="1"/>
  <c r="J30" i="5"/>
  <c r="J31" i="5" s="1"/>
  <c r="I30" i="5"/>
  <c r="I31" i="5" s="1"/>
  <c r="H30" i="5"/>
  <c r="H31" i="5" s="1"/>
  <c r="G30" i="5"/>
  <c r="G31" i="5" s="1"/>
  <c r="F30" i="5"/>
  <c r="F31" i="5" s="1"/>
  <c r="E30" i="5"/>
  <c r="E31" i="5" s="1"/>
  <c r="D30" i="5"/>
  <c r="D31" i="5" s="1"/>
  <c r="C30" i="5"/>
  <c r="C31" i="5" s="1"/>
  <c r="B30" i="5"/>
  <c r="B31" i="5" s="1"/>
  <c r="R28" i="5"/>
  <c r="R19" i="5"/>
  <c r="R22" i="5" s="1"/>
  <c r="Q22" i="5"/>
  <c r="Q23" i="5" s="1"/>
  <c r="P22" i="5"/>
  <c r="P23" i="5" s="1"/>
  <c r="O22" i="5"/>
  <c r="O23" i="5" s="1"/>
  <c r="N22" i="5"/>
  <c r="N23" i="5" s="1"/>
  <c r="M22" i="5"/>
  <c r="M23" i="5" s="1"/>
  <c r="L22" i="5"/>
  <c r="L23" i="5" s="1"/>
  <c r="K22" i="5"/>
  <c r="K23" i="5" s="1"/>
  <c r="J22" i="5"/>
  <c r="J23" i="5" s="1"/>
  <c r="I22" i="5"/>
  <c r="I23" i="5" s="1"/>
  <c r="H22" i="5"/>
  <c r="H23" i="5" s="1"/>
  <c r="G22" i="5"/>
  <c r="G23" i="5" s="1"/>
  <c r="F22" i="5"/>
  <c r="F23" i="5" s="1"/>
  <c r="E22" i="5"/>
  <c r="E23" i="5" s="1"/>
  <c r="D22" i="5"/>
  <c r="D23" i="5" s="1"/>
  <c r="C22" i="5"/>
  <c r="C23" i="5" s="1"/>
  <c r="B22" i="5"/>
  <c r="B23" i="5" s="1"/>
  <c r="R20" i="5"/>
  <c r="F6" i="5"/>
  <c r="F7" i="5" s="1"/>
  <c r="I14" i="5"/>
  <c r="I15" i="5" s="1"/>
  <c r="F14" i="5"/>
  <c r="F15" i="5" s="1"/>
  <c r="B14" i="5"/>
  <c r="B15" i="5" s="1"/>
  <c r="R11" i="5"/>
  <c r="R14" i="5" s="1"/>
  <c r="Q14" i="5"/>
  <c r="Q15" i="5" s="1"/>
  <c r="P14" i="5"/>
  <c r="P15" i="5" s="1"/>
  <c r="O14" i="5"/>
  <c r="O15" i="5" s="1"/>
  <c r="N14" i="5"/>
  <c r="N15" i="5" s="1"/>
  <c r="M14" i="5"/>
  <c r="M15" i="5" s="1"/>
  <c r="L14" i="5"/>
  <c r="L15" i="5" s="1"/>
  <c r="K14" i="5"/>
  <c r="K15" i="5" s="1"/>
  <c r="J14" i="5"/>
  <c r="J15" i="5" s="1"/>
  <c r="H14" i="5"/>
  <c r="H15" i="5" s="1"/>
  <c r="G14" i="5"/>
  <c r="G15" i="5" s="1"/>
  <c r="E14" i="5"/>
  <c r="E15" i="5" s="1"/>
  <c r="D14" i="5"/>
  <c r="D15" i="5" s="1"/>
  <c r="C14" i="5"/>
  <c r="C15" i="5" s="1"/>
  <c r="R12" i="5"/>
  <c r="C6" i="5"/>
  <c r="C7" i="5" s="1"/>
  <c r="D6" i="5"/>
  <c r="D7" i="5" s="1"/>
  <c r="E6" i="5"/>
  <c r="E7" i="5" s="1"/>
  <c r="G6" i="5"/>
  <c r="G7" i="5" s="1"/>
  <c r="H6" i="5"/>
  <c r="H7" i="5" s="1"/>
  <c r="I6" i="5"/>
  <c r="I7" i="5" s="1"/>
  <c r="J6" i="5"/>
  <c r="J7" i="5" s="1"/>
  <c r="K6" i="5"/>
  <c r="K7" i="5" s="1"/>
  <c r="L6" i="5"/>
  <c r="L7" i="5" s="1"/>
  <c r="M6" i="5"/>
  <c r="M7" i="5" s="1"/>
  <c r="N6" i="5"/>
  <c r="N7" i="5" s="1"/>
  <c r="O6" i="5"/>
  <c r="O7" i="5" s="1"/>
  <c r="P6" i="5"/>
  <c r="P7" i="5" s="1"/>
  <c r="Q6" i="5"/>
  <c r="Q7" i="5" s="1"/>
  <c r="B6" i="5"/>
  <c r="B7" i="5" s="1"/>
  <c r="R3" i="5"/>
  <c r="R6" i="5" s="1"/>
  <c r="R4" i="5"/>
  <c r="C61" i="4"/>
  <c r="C62" i="4" s="1"/>
  <c r="C63" i="4" s="1"/>
  <c r="D61" i="4"/>
  <c r="D64" i="4" s="1"/>
  <c r="D67" i="4" s="1"/>
  <c r="E61" i="4"/>
  <c r="E64" i="4" s="1"/>
  <c r="F61" i="4"/>
  <c r="F62" i="4" s="1"/>
  <c r="F63" i="4" s="1"/>
  <c r="G61" i="4"/>
  <c r="G62" i="4" s="1"/>
  <c r="G63" i="4" s="1"/>
  <c r="H61" i="4"/>
  <c r="H64" i="4" s="1"/>
  <c r="H67" i="4" s="1"/>
  <c r="I61" i="4"/>
  <c r="I64" i="4" s="1"/>
  <c r="J61" i="4"/>
  <c r="J62" i="4" s="1"/>
  <c r="J63" i="4" s="1"/>
  <c r="K61" i="4"/>
  <c r="K62" i="4" s="1"/>
  <c r="K63" i="4" s="1"/>
  <c r="L61" i="4"/>
  <c r="L64" i="4" s="1"/>
  <c r="L67" i="4" s="1"/>
  <c r="M61" i="4"/>
  <c r="M64" i="4" s="1"/>
  <c r="N61" i="4"/>
  <c r="N62" i="4" s="1"/>
  <c r="N63" i="4" s="1"/>
  <c r="O61" i="4"/>
  <c r="O62" i="4" s="1"/>
  <c r="O63" i="4" s="1"/>
  <c r="P61" i="4"/>
  <c r="P64" i="4" s="1"/>
  <c r="P67" i="4" s="1"/>
  <c r="Q61" i="4"/>
  <c r="Q64" i="4" s="1"/>
  <c r="B61" i="4"/>
  <c r="B62" i="4" s="1"/>
  <c r="B63" i="4" s="1"/>
  <c r="R58" i="4"/>
  <c r="C38" i="4"/>
  <c r="C39" i="4" s="1"/>
  <c r="D38" i="4"/>
  <c r="D39" i="4" s="1"/>
  <c r="E38" i="4"/>
  <c r="E39" i="4" s="1"/>
  <c r="F38" i="4"/>
  <c r="F39" i="4" s="1"/>
  <c r="G38" i="4"/>
  <c r="G39" i="4" s="1"/>
  <c r="H38" i="4"/>
  <c r="H39" i="4" s="1"/>
  <c r="I38" i="4"/>
  <c r="I39" i="4" s="1"/>
  <c r="J38" i="4"/>
  <c r="J39" i="4" s="1"/>
  <c r="K38" i="4"/>
  <c r="K39" i="4" s="1"/>
  <c r="L38" i="4"/>
  <c r="L39" i="4" s="1"/>
  <c r="M38" i="4"/>
  <c r="M39" i="4" s="1"/>
  <c r="N38" i="4"/>
  <c r="N39" i="4" s="1"/>
  <c r="O38" i="4"/>
  <c r="O39" i="4" s="1"/>
  <c r="P38" i="4"/>
  <c r="P39" i="4" s="1"/>
  <c r="Q38" i="4"/>
  <c r="Q39" i="4" s="1"/>
  <c r="B38" i="4"/>
  <c r="B39" i="4" s="1"/>
  <c r="R35" i="4"/>
  <c r="R38" i="4" s="1"/>
  <c r="R36" i="4"/>
  <c r="C30" i="4"/>
  <c r="C31" i="4" s="1"/>
  <c r="D30" i="4"/>
  <c r="D31" i="4" s="1"/>
  <c r="E30" i="4"/>
  <c r="E31" i="4" s="1"/>
  <c r="F30" i="4"/>
  <c r="F31" i="4" s="1"/>
  <c r="G30" i="4"/>
  <c r="G31" i="4" s="1"/>
  <c r="H30" i="4"/>
  <c r="H31" i="4" s="1"/>
  <c r="I30" i="4"/>
  <c r="I31" i="4" s="1"/>
  <c r="J30" i="4"/>
  <c r="J31" i="4" s="1"/>
  <c r="K30" i="4"/>
  <c r="K31" i="4" s="1"/>
  <c r="L30" i="4"/>
  <c r="L31" i="4" s="1"/>
  <c r="M30" i="4"/>
  <c r="M31" i="4" s="1"/>
  <c r="N30" i="4"/>
  <c r="N31" i="4" s="1"/>
  <c r="O30" i="4"/>
  <c r="O31" i="4" s="1"/>
  <c r="P30" i="4"/>
  <c r="P31" i="4" s="1"/>
  <c r="Q30" i="4"/>
  <c r="Q31" i="4" s="1"/>
  <c r="B30" i="4"/>
  <c r="B31" i="4" s="1"/>
  <c r="R28" i="4"/>
  <c r="R27" i="4"/>
  <c r="R30" i="4" s="1"/>
  <c r="C22" i="4"/>
  <c r="C23" i="4" s="1"/>
  <c r="D22" i="4"/>
  <c r="D23" i="4" s="1"/>
  <c r="E22" i="4"/>
  <c r="E23" i="4" s="1"/>
  <c r="F22" i="4"/>
  <c r="F23" i="4" s="1"/>
  <c r="G22" i="4"/>
  <c r="G23" i="4" s="1"/>
  <c r="H22" i="4"/>
  <c r="H23" i="4" s="1"/>
  <c r="I22" i="4"/>
  <c r="I23" i="4" s="1"/>
  <c r="J22" i="4"/>
  <c r="J23" i="4" s="1"/>
  <c r="K22" i="4"/>
  <c r="K23" i="4" s="1"/>
  <c r="L22" i="4"/>
  <c r="L23" i="4" s="1"/>
  <c r="M22" i="4"/>
  <c r="M23" i="4" s="1"/>
  <c r="N22" i="4"/>
  <c r="N23" i="4" s="1"/>
  <c r="O22" i="4"/>
  <c r="O23" i="4" s="1"/>
  <c r="P22" i="4"/>
  <c r="P23" i="4" s="1"/>
  <c r="Q22" i="4"/>
  <c r="Q23" i="4" s="1"/>
  <c r="B22" i="4"/>
  <c r="B23" i="4" s="1"/>
  <c r="R19" i="4"/>
  <c r="R22" i="4" s="1"/>
  <c r="R20" i="4"/>
  <c r="C14" i="4"/>
  <c r="C15" i="4" s="1"/>
  <c r="D14" i="4"/>
  <c r="D15" i="4" s="1"/>
  <c r="E14" i="4"/>
  <c r="E15" i="4" s="1"/>
  <c r="F14" i="4"/>
  <c r="F15" i="4" s="1"/>
  <c r="G14" i="4"/>
  <c r="G15" i="4" s="1"/>
  <c r="H14" i="4"/>
  <c r="H15" i="4" s="1"/>
  <c r="I14" i="4"/>
  <c r="I15" i="4" s="1"/>
  <c r="J14" i="4"/>
  <c r="J15" i="4" s="1"/>
  <c r="K14" i="4"/>
  <c r="K15" i="4" s="1"/>
  <c r="L14" i="4"/>
  <c r="L15" i="4" s="1"/>
  <c r="M14" i="4"/>
  <c r="M15" i="4" s="1"/>
  <c r="N14" i="4"/>
  <c r="N15" i="4" s="1"/>
  <c r="O14" i="4"/>
  <c r="O15" i="4" s="1"/>
  <c r="P14" i="4"/>
  <c r="P15" i="4" s="1"/>
  <c r="Q14" i="4"/>
  <c r="Q15" i="4" s="1"/>
  <c r="B14" i="4"/>
  <c r="B15" i="4" s="1"/>
  <c r="R12" i="4"/>
  <c r="R11" i="4"/>
  <c r="R14" i="4" s="1"/>
  <c r="C6" i="4"/>
  <c r="C7" i="4" s="1"/>
  <c r="D6" i="4"/>
  <c r="D7" i="4" s="1"/>
  <c r="E6" i="4"/>
  <c r="E7" i="4" s="1"/>
  <c r="F6" i="4"/>
  <c r="F7" i="4" s="1"/>
  <c r="G6" i="4"/>
  <c r="G7" i="4" s="1"/>
  <c r="H6" i="4"/>
  <c r="H7" i="4" s="1"/>
  <c r="I6" i="4"/>
  <c r="I7" i="4" s="1"/>
  <c r="J6" i="4"/>
  <c r="J7" i="4" s="1"/>
  <c r="K6" i="4"/>
  <c r="K7" i="4" s="1"/>
  <c r="L6" i="4"/>
  <c r="L7" i="4" s="1"/>
  <c r="M6" i="4"/>
  <c r="M7" i="4" s="1"/>
  <c r="N6" i="4"/>
  <c r="N7" i="4" s="1"/>
  <c r="O6" i="4"/>
  <c r="O7" i="4" s="1"/>
  <c r="P6" i="4"/>
  <c r="P7" i="4" s="1"/>
  <c r="Q6" i="4"/>
  <c r="Q7" i="4" s="1"/>
  <c r="B6" i="4"/>
  <c r="B7" i="4" s="1"/>
  <c r="R4" i="4"/>
  <c r="R3" i="4"/>
  <c r="R6" i="4" s="1"/>
  <c r="K62" i="7" l="1"/>
  <c r="K63" i="7" s="1"/>
  <c r="D64" i="7"/>
  <c r="D67" i="7" s="1"/>
  <c r="D68" i="7" s="1"/>
  <c r="D69" i="7" s="1"/>
  <c r="P64" i="7"/>
  <c r="P67" i="7" s="1"/>
  <c r="P70" i="7" s="1"/>
  <c r="I67" i="7"/>
  <c r="I68" i="7" s="1"/>
  <c r="I69" i="7" s="1"/>
  <c r="H64" i="7"/>
  <c r="H67" i="7" s="1"/>
  <c r="H70" i="7" s="1"/>
  <c r="L64" i="7"/>
  <c r="E67" i="7"/>
  <c r="E70" i="7" s="1"/>
  <c r="C63" i="5"/>
  <c r="C64" i="5" s="1"/>
  <c r="E65" i="5"/>
  <c r="E66" i="5" s="1"/>
  <c r="E67" i="5" s="1"/>
  <c r="I62" i="4"/>
  <c r="I63" i="4" s="1"/>
  <c r="E62" i="4"/>
  <c r="E63" i="4" s="1"/>
  <c r="J64" i="4"/>
  <c r="J65" i="4" s="1"/>
  <c r="J66" i="4" s="1"/>
  <c r="R15" i="4"/>
  <c r="Q62" i="4"/>
  <c r="Q63" i="4" s="1"/>
  <c r="O64" i="4"/>
  <c r="O67" i="4" s="1"/>
  <c r="O70" i="4" s="1"/>
  <c r="O73" i="4" s="1"/>
  <c r="F64" i="4"/>
  <c r="R61" i="4"/>
  <c r="R62" i="4" s="1"/>
  <c r="G64" i="4"/>
  <c r="G67" i="4" s="1"/>
  <c r="G70" i="4" s="1"/>
  <c r="G73" i="4" s="1"/>
  <c r="M62" i="4"/>
  <c r="M63" i="4" s="1"/>
  <c r="N64" i="4"/>
  <c r="N65" i="4" s="1"/>
  <c r="N66" i="4" s="1"/>
  <c r="P68" i="4"/>
  <c r="P69" i="4" s="1"/>
  <c r="P70" i="4"/>
  <c r="H68" i="4"/>
  <c r="H69" i="4" s="1"/>
  <c r="H70" i="4"/>
  <c r="P65" i="4"/>
  <c r="P66" i="4" s="1"/>
  <c r="R23" i="4"/>
  <c r="R39" i="4"/>
  <c r="L62" i="4"/>
  <c r="L63" i="4" s="1"/>
  <c r="D62" i="4"/>
  <c r="D63" i="4" s="1"/>
  <c r="O67" i="7"/>
  <c r="O65" i="7"/>
  <c r="O66" i="7" s="1"/>
  <c r="K67" i="7"/>
  <c r="K65" i="7"/>
  <c r="K66" i="7" s="1"/>
  <c r="G67" i="7"/>
  <c r="G65" i="7"/>
  <c r="G66" i="7" s="1"/>
  <c r="C67" i="7"/>
  <c r="C65" i="7"/>
  <c r="C66" i="7" s="1"/>
  <c r="G62" i="7"/>
  <c r="G63" i="7" s="1"/>
  <c r="L68" i="4"/>
  <c r="L69" i="4" s="1"/>
  <c r="L70" i="4"/>
  <c r="B64" i="4"/>
  <c r="K64" i="4"/>
  <c r="C64" i="4"/>
  <c r="L65" i="4"/>
  <c r="L66" i="4" s="1"/>
  <c r="D65" i="4"/>
  <c r="D66" i="4" s="1"/>
  <c r="R60" i="7"/>
  <c r="B65" i="7"/>
  <c r="B66" i="7" s="1"/>
  <c r="B67" i="7"/>
  <c r="N67" i="7"/>
  <c r="N65" i="7"/>
  <c r="N66" i="7" s="1"/>
  <c r="J67" i="7"/>
  <c r="J65" i="7"/>
  <c r="J66" i="7" s="1"/>
  <c r="F67" i="7"/>
  <c r="F65" i="7"/>
  <c r="F66" i="7" s="1"/>
  <c r="Q67" i="7"/>
  <c r="B62" i="7"/>
  <c r="B63" i="7" s="1"/>
  <c r="C62" i="7"/>
  <c r="C63" i="7" s="1"/>
  <c r="D68" i="4"/>
  <c r="D69" i="4" s="1"/>
  <c r="D70" i="4"/>
  <c r="H65" i="4"/>
  <c r="H66" i="4" s="1"/>
  <c r="R31" i="4"/>
  <c r="Q65" i="4"/>
  <c r="Q66" i="4" s="1"/>
  <c r="Q67" i="4"/>
  <c r="M65" i="4"/>
  <c r="M66" i="4" s="1"/>
  <c r="M67" i="4"/>
  <c r="I65" i="4"/>
  <c r="I66" i="4" s="1"/>
  <c r="I67" i="4"/>
  <c r="E65" i="4"/>
  <c r="E66" i="4" s="1"/>
  <c r="E67" i="4"/>
  <c r="P62" i="4"/>
  <c r="P63" i="4" s="1"/>
  <c r="H62" i="4"/>
  <c r="H63" i="4" s="1"/>
  <c r="O65" i="5"/>
  <c r="O68" i="5" s="1"/>
  <c r="O63" i="5"/>
  <c r="O64" i="5" s="1"/>
  <c r="M67" i="7"/>
  <c r="O62" i="7"/>
  <c r="O63" i="7" s="1"/>
  <c r="R61" i="7"/>
  <c r="N62" i="7"/>
  <c r="N63" i="7" s="1"/>
  <c r="J62" i="7"/>
  <c r="J63" i="7" s="1"/>
  <c r="F62" i="7"/>
  <c r="F63" i="7" s="1"/>
  <c r="Q62" i="7"/>
  <c r="Q63" i="7" s="1"/>
  <c r="M62" i="7"/>
  <c r="M63" i="7" s="1"/>
  <c r="I62" i="7"/>
  <c r="I63" i="7" s="1"/>
  <c r="E62" i="7"/>
  <c r="E63" i="7" s="1"/>
  <c r="H63" i="5"/>
  <c r="H64" i="5" s="1"/>
  <c r="F68" i="5"/>
  <c r="F71" i="5" s="1"/>
  <c r="F66" i="5"/>
  <c r="F67" i="5" s="1"/>
  <c r="G63" i="5"/>
  <c r="G64" i="5" s="1"/>
  <c r="F63" i="5"/>
  <c r="F64" i="5" s="1"/>
  <c r="R61" i="5"/>
  <c r="B63" i="5"/>
  <c r="B64" i="5" s="1"/>
  <c r="R7" i="5"/>
  <c r="M65" i="5"/>
  <c r="M66" i="5" s="1"/>
  <c r="M67" i="5" s="1"/>
  <c r="R62" i="5"/>
  <c r="R63" i="5" s="1"/>
  <c r="L65" i="5"/>
  <c r="L66" i="5" s="1"/>
  <c r="L67" i="5" s="1"/>
  <c r="K65" i="5"/>
  <c r="G69" i="5"/>
  <c r="G70" i="5" s="1"/>
  <c r="G71" i="5"/>
  <c r="H66" i="5"/>
  <c r="H67" i="5" s="1"/>
  <c r="H68" i="5"/>
  <c r="P66" i="5"/>
  <c r="P67" i="5" s="1"/>
  <c r="P68" i="5"/>
  <c r="D68" i="5"/>
  <c r="D66" i="5"/>
  <c r="D67" i="5" s="1"/>
  <c r="O66" i="5"/>
  <c r="O67" i="5" s="1"/>
  <c r="C66" i="5"/>
  <c r="C67" i="5" s="1"/>
  <c r="C68" i="5"/>
  <c r="B69" i="5"/>
  <c r="B70" i="5" s="1"/>
  <c r="B71" i="5"/>
  <c r="P63" i="5"/>
  <c r="P64" i="5" s="1"/>
  <c r="D63" i="5"/>
  <c r="D64" i="5" s="1"/>
  <c r="N65" i="5"/>
  <c r="B66" i="5"/>
  <c r="B67" i="5" s="1"/>
  <c r="G66" i="5"/>
  <c r="G67" i="5" s="1"/>
  <c r="Q68" i="5"/>
  <c r="E68" i="5"/>
  <c r="J65" i="5"/>
  <c r="I65" i="5"/>
  <c r="R39" i="5"/>
  <c r="R31" i="5"/>
  <c r="R23" i="5"/>
  <c r="R15" i="5"/>
  <c r="R7" i="4"/>
  <c r="D70" i="7" l="1"/>
  <c r="D73" i="7" s="1"/>
  <c r="D65" i="7"/>
  <c r="D66" i="7" s="1"/>
  <c r="P65" i="7"/>
  <c r="P66" i="7" s="1"/>
  <c r="P68" i="7"/>
  <c r="P69" i="7" s="1"/>
  <c r="E68" i="7"/>
  <c r="E69" i="7" s="1"/>
  <c r="I70" i="7"/>
  <c r="I71" i="7" s="1"/>
  <c r="I72" i="7" s="1"/>
  <c r="J67" i="4"/>
  <c r="O71" i="4"/>
  <c r="O72" i="4" s="1"/>
  <c r="O68" i="4"/>
  <c r="O69" i="4" s="1"/>
  <c r="H68" i="7"/>
  <c r="H69" i="7" s="1"/>
  <c r="H65" i="7"/>
  <c r="H66" i="7" s="1"/>
  <c r="L67" i="7"/>
  <c r="L65" i="7"/>
  <c r="L66" i="7" s="1"/>
  <c r="R65" i="5"/>
  <c r="G68" i="4"/>
  <c r="G69" i="4" s="1"/>
  <c r="R64" i="4"/>
  <c r="R67" i="4" s="1"/>
  <c r="G71" i="4"/>
  <c r="G72" i="4" s="1"/>
  <c r="G65" i="4"/>
  <c r="G66" i="4" s="1"/>
  <c r="F65" i="4"/>
  <c r="F66" i="4" s="1"/>
  <c r="F67" i="4"/>
  <c r="N67" i="4"/>
  <c r="N70" i="4" s="1"/>
  <c r="R63" i="4"/>
  <c r="O65" i="4"/>
  <c r="O66" i="4" s="1"/>
  <c r="B72" i="5"/>
  <c r="B73" i="5" s="1"/>
  <c r="B74" i="5"/>
  <c r="E68" i="4"/>
  <c r="E69" i="4" s="1"/>
  <c r="E70" i="4"/>
  <c r="M68" i="4"/>
  <c r="M69" i="4" s="1"/>
  <c r="M70" i="4"/>
  <c r="Q68" i="7"/>
  <c r="Q69" i="7" s="1"/>
  <c r="Q70" i="7"/>
  <c r="F68" i="7"/>
  <c r="F69" i="7" s="1"/>
  <c r="F70" i="7"/>
  <c r="N68" i="7"/>
  <c r="N69" i="7" s="1"/>
  <c r="N70" i="7"/>
  <c r="J70" i="4"/>
  <c r="J68" i="4"/>
  <c r="J69" i="4" s="1"/>
  <c r="K67" i="4"/>
  <c r="K65" i="4"/>
  <c r="K66" i="4" s="1"/>
  <c r="L73" i="4"/>
  <c r="L71" i="4"/>
  <c r="L72" i="4" s="1"/>
  <c r="G70" i="7"/>
  <c r="G68" i="7"/>
  <c r="G69" i="7" s="1"/>
  <c r="O70" i="7"/>
  <c r="O68" i="7"/>
  <c r="O69" i="7" s="1"/>
  <c r="H73" i="4"/>
  <c r="H71" i="4"/>
  <c r="H72" i="4" s="1"/>
  <c r="G72" i="5"/>
  <c r="G73" i="5" s="1"/>
  <c r="G74" i="5"/>
  <c r="F72" i="5"/>
  <c r="F73" i="5" s="1"/>
  <c r="F74" i="5"/>
  <c r="M68" i="7"/>
  <c r="M69" i="7" s="1"/>
  <c r="M70" i="7"/>
  <c r="P73" i="7"/>
  <c r="P71" i="7"/>
  <c r="P72" i="7" s="1"/>
  <c r="B70" i="7"/>
  <c r="B68" i="7"/>
  <c r="B69" i="7" s="1"/>
  <c r="B67" i="4"/>
  <c r="B65" i="4"/>
  <c r="B66" i="4" s="1"/>
  <c r="E73" i="7"/>
  <c r="E71" i="7"/>
  <c r="E72" i="7" s="1"/>
  <c r="R64" i="5"/>
  <c r="R64" i="7"/>
  <c r="R62" i="7"/>
  <c r="I68" i="4"/>
  <c r="I69" i="4" s="1"/>
  <c r="I70" i="4"/>
  <c r="Q68" i="4"/>
  <c r="Q69" i="4" s="1"/>
  <c r="Q70" i="4"/>
  <c r="G76" i="4"/>
  <c r="G77" i="4" s="1"/>
  <c r="G78" i="4" s="1"/>
  <c r="G74" i="4"/>
  <c r="G75" i="4" s="1"/>
  <c r="J68" i="7"/>
  <c r="J69" i="7" s="1"/>
  <c r="J70" i="7"/>
  <c r="C70" i="7"/>
  <c r="C68" i="7"/>
  <c r="C69" i="7" s="1"/>
  <c r="K70" i="7"/>
  <c r="K68" i="7"/>
  <c r="K69" i="7" s="1"/>
  <c r="P73" i="4"/>
  <c r="P71" i="4"/>
  <c r="P72" i="4" s="1"/>
  <c r="D73" i="4"/>
  <c r="D71" i="4"/>
  <c r="D72" i="4" s="1"/>
  <c r="R63" i="7"/>
  <c r="C67" i="4"/>
  <c r="C65" i="4"/>
  <c r="C66" i="4" s="1"/>
  <c r="H73" i="7"/>
  <c r="H71" i="7"/>
  <c r="H72" i="7" s="1"/>
  <c r="O76" i="4"/>
  <c r="O77" i="4" s="1"/>
  <c r="O78" i="4" s="1"/>
  <c r="O74" i="4"/>
  <c r="O75" i="4" s="1"/>
  <c r="K68" i="5"/>
  <c r="K66" i="5"/>
  <c r="K67" i="5" s="1"/>
  <c r="F69" i="5"/>
  <c r="F70" i="5" s="1"/>
  <c r="L68" i="5"/>
  <c r="L69" i="5" s="1"/>
  <c r="L70" i="5" s="1"/>
  <c r="M68" i="5"/>
  <c r="M69" i="5" s="1"/>
  <c r="M70" i="5" s="1"/>
  <c r="E69" i="5"/>
  <c r="E70" i="5" s="1"/>
  <c r="E71" i="5"/>
  <c r="O69" i="5"/>
  <c r="O70" i="5" s="1"/>
  <c r="O71" i="5"/>
  <c r="Q69" i="5"/>
  <c r="Q70" i="5" s="1"/>
  <c r="Q71" i="5"/>
  <c r="D69" i="5"/>
  <c r="D70" i="5" s="1"/>
  <c r="D71" i="5"/>
  <c r="N66" i="5"/>
  <c r="N67" i="5" s="1"/>
  <c r="N68" i="5"/>
  <c r="P69" i="5"/>
  <c r="P70" i="5" s="1"/>
  <c r="P71" i="5"/>
  <c r="H69" i="5"/>
  <c r="H70" i="5" s="1"/>
  <c r="H71" i="5"/>
  <c r="I66" i="5"/>
  <c r="I67" i="5" s="1"/>
  <c r="I68" i="5"/>
  <c r="J66" i="5"/>
  <c r="J67" i="5" s="1"/>
  <c r="J68" i="5"/>
  <c r="C69" i="5"/>
  <c r="C70" i="5" s="1"/>
  <c r="C71" i="5"/>
  <c r="R68" i="5"/>
  <c r="R66" i="5"/>
  <c r="D71" i="7" l="1"/>
  <c r="D72" i="7" s="1"/>
  <c r="R66" i="7"/>
  <c r="I73" i="7"/>
  <c r="I74" i="7" s="1"/>
  <c r="I75" i="7" s="1"/>
  <c r="L71" i="5"/>
  <c r="L72" i="5" s="1"/>
  <c r="L73" i="5" s="1"/>
  <c r="R65" i="4"/>
  <c r="L68" i="7"/>
  <c r="L69" i="7" s="1"/>
  <c r="R69" i="7" s="1"/>
  <c r="L70" i="7"/>
  <c r="N68" i="4"/>
  <c r="N69" i="4" s="1"/>
  <c r="F68" i="4"/>
  <c r="F69" i="4" s="1"/>
  <c r="F70" i="4"/>
  <c r="C72" i="5"/>
  <c r="C73" i="5" s="1"/>
  <c r="C74" i="5"/>
  <c r="H72" i="5"/>
  <c r="H73" i="5" s="1"/>
  <c r="H74" i="5"/>
  <c r="Q72" i="5"/>
  <c r="Q73" i="5" s="1"/>
  <c r="Q74" i="5"/>
  <c r="E72" i="5"/>
  <c r="E73" i="5" s="1"/>
  <c r="E74" i="5"/>
  <c r="D74" i="7"/>
  <c r="D75" i="7" s="1"/>
  <c r="D76" i="7"/>
  <c r="D77" i="7" s="1"/>
  <c r="D78" i="7" s="1"/>
  <c r="R70" i="4"/>
  <c r="R68" i="4"/>
  <c r="F75" i="5"/>
  <c r="F76" i="5" s="1"/>
  <c r="F77" i="5"/>
  <c r="F78" i="5" s="1"/>
  <c r="F79" i="5" s="1"/>
  <c r="U93" i="3"/>
  <c r="F73" i="7"/>
  <c r="F71" i="7"/>
  <c r="F72" i="7" s="1"/>
  <c r="M73" i="4"/>
  <c r="M71" i="4"/>
  <c r="M72" i="4" s="1"/>
  <c r="D76" i="4"/>
  <c r="D77" i="4" s="1"/>
  <c r="D78" i="4" s="1"/>
  <c r="D74" i="4"/>
  <c r="D75" i="4" s="1"/>
  <c r="N73" i="4"/>
  <c r="N71" i="4"/>
  <c r="N72" i="4" s="1"/>
  <c r="C73" i="7"/>
  <c r="C71" i="7"/>
  <c r="C72" i="7" s="1"/>
  <c r="I73" i="4"/>
  <c r="I71" i="4"/>
  <c r="I72" i="4" s="1"/>
  <c r="E74" i="7"/>
  <c r="E75" i="7" s="1"/>
  <c r="E76" i="7"/>
  <c r="E77" i="7" s="1"/>
  <c r="E78" i="7" s="1"/>
  <c r="B73" i="7"/>
  <c r="B71" i="7"/>
  <c r="B72" i="7" s="1"/>
  <c r="O73" i="7"/>
  <c r="O71" i="7"/>
  <c r="O72" i="7" s="1"/>
  <c r="L76" i="4"/>
  <c r="L77" i="4" s="1"/>
  <c r="L78" i="4" s="1"/>
  <c r="L74" i="4"/>
  <c r="L75" i="4" s="1"/>
  <c r="J73" i="4"/>
  <c r="J71" i="4"/>
  <c r="J72" i="4" s="1"/>
  <c r="P72" i="5"/>
  <c r="P73" i="5" s="1"/>
  <c r="P74" i="5"/>
  <c r="D72" i="5"/>
  <c r="D73" i="5" s="1"/>
  <c r="D74" i="5"/>
  <c r="O72" i="5"/>
  <c r="O73" i="5" s="1"/>
  <c r="O74" i="5"/>
  <c r="H74" i="7"/>
  <c r="H75" i="7" s="1"/>
  <c r="H76" i="7"/>
  <c r="H77" i="7" s="1"/>
  <c r="H78" i="7" s="1"/>
  <c r="C70" i="4"/>
  <c r="C68" i="4"/>
  <c r="C69" i="4" s="1"/>
  <c r="R67" i="7"/>
  <c r="R65" i="7"/>
  <c r="R66" i="4"/>
  <c r="M73" i="7"/>
  <c r="M71" i="7"/>
  <c r="M72" i="7" s="1"/>
  <c r="G77" i="5"/>
  <c r="G78" i="5" s="1"/>
  <c r="G79" i="5" s="1"/>
  <c r="G75" i="5"/>
  <c r="G76" i="5" s="1"/>
  <c r="N73" i="7"/>
  <c r="N71" i="7"/>
  <c r="N72" i="7" s="1"/>
  <c r="Q73" i="7"/>
  <c r="Q71" i="7"/>
  <c r="Q72" i="7" s="1"/>
  <c r="E73" i="4"/>
  <c r="E71" i="4"/>
  <c r="E72" i="4" s="1"/>
  <c r="B77" i="5"/>
  <c r="B78" i="5" s="1"/>
  <c r="B79" i="5" s="1"/>
  <c r="B75" i="5"/>
  <c r="B76" i="5" s="1"/>
  <c r="P76" i="4"/>
  <c r="P77" i="4" s="1"/>
  <c r="P78" i="4" s="1"/>
  <c r="P74" i="4"/>
  <c r="P75" i="4" s="1"/>
  <c r="K73" i="7"/>
  <c r="K71" i="7"/>
  <c r="K72" i="7" s="1"/>
  <c r="J73" i="7"/>
  <c r="J71" i="7"/>
  <c r="J72" i="7" s="1"/>
  <c r="Q73" i="4"/>
  <c r="Q71" i="4"/>
  <c r="Q72" i="4" s="1"/>
  <c r="B70" i="4"/>
  <c r="B68" i="4"/>
  <c r="B69" i="4" s="1"/>
  <c r="P74" i="7"/>
  <c r="P75" i="7" s="1"/>
  <c r="P76" i="7"/>
  <c r="P77" i="7" s="1"/>
  <c r="P78" i="7" s="1"/>
  <c r="H76" i="4"/>
  <c r="H77" i="4" s="1"/>
  <c r="H78" i="4" s="1"/>
  <c r="H74" i="4"/>
  <c r="H75" i="4" s="1"/>
  <c r="G73" i="7"/>
  <c r="G71" i="7"/>
  <c r="G72" i="7" s="1"/>
  <c r="K70" i="4"/>
  <c r="K68" i="4"/>
  <c r="K69" i="4" s="1"/>
  <c r="K71" i="5"/>
  <c r="K69" i="5"/>
  <c r="K70" i="5" s="1"/>
  <c r="R67" i="5"/>
  <c r="M71" i="5"/>
  <c r="N69" i="5"/>
  <c r="N70" i="5" s="1"/>
  <c r="N71" i="5"/>
  <c r="I71" i="5"/>
  <c r="I69" i="5"/>
  <c r="I70" i="5" s="1"/>
  <c r="R69" i="5"/>
  <c r="R71" i="5"/>
  <c r="J71" i="5"/>
  <c r="J69" i="5"/>
  <c r="J70" i="5" s="1"/>
  <c r="I76" i="7" l="1"/>
  <c r="I77" i="7" s="1"/>
  <c r="I78" i="7" s="1"/>
  <c r="L74" i="5"/>
  <c r="L75" i="5" s="1"/>
  <c r="L76" i="5" s="1"/>
  <c r="L73" i="7"/>
  <c r="L71" i="7"/>
  <c r="L72" i="7" s="1"/>
  <c r="R72" i="7" s="1"/>
  <c r="F73" i="4"/>
  <c r="F71" i="4"/>
  <c r="F72" i="4" s="1"/>
  <c r="R68" i="7"/>
  <c r="R70" i="7"/>
  <c r="J74" i="4"/>
  <c r="J75" i="4" s="1"/>
  <c r="J76" i="4"/>
  <c r="J77" i="4" s="1"/>
  <c r="J78" i="4" s="1"/>
  <c r="O76" i="7"/>
  <c r="O77" i="7" s="1"/>
  <c r="O78" i="7" s="1"/>
  <c r="O74" i="7"/>
  <c r="O75" i="7" s="1"/>
  <c r="C76" i="7"/>
  <c r="C77" i="7" s="1"/>
  <c r="C78" i="7" s="1"/>
  <c r="C74" i="7"/>
  <c r="C75" i="7" s="1"/>
  <c r="F74" i="7"/>
  <c r="F75" i="7" s="1"/>
  <c r="F76" i="7"/>
  <c r="F77" i="7" s="1"/>
  <c r="F78" i="7" s="1"/>
  <c r="E75" i="5"/>
  <c r="E76" i="5" s="1"/>
  <c r="E77" i="5"/>
  <c r="E78" i="5" s="1"/>
  <c r="E79" i="5" s="1"/>
  <c r="H75" i="5"/>
  <c r="H76" i="5" s="1"/>
  <c r="H77" i="5"/>
  <c r="H78" i="5" s="1"/>
  <c r="H79" i="5" s="1"/>
  <c r="K72" i="5"/>
  <c r="K73" i="5" s="1"/>
  <c r="K74" i="5"/>
  <c r="G76" i="7"/>
  <c r="G77" i="7" s="1"/>
  <c r="G78" i="7" s="1"/>
  <c r="G74" i="7"/>
  <c r="G75" i="7" s="1"/>
  <c r="J74" i="7"/>
  <c r="J75" i="7" s="1"/>
  <c r="J76" i="7"/>
  <c r="J77" i="7" s="1"/>
  <c r="J78" i="7" s="1"/>
  <c r="E74" i="4"/>
  <c r="E75" i="4" s="1"/>
  <c r="E76" i="4"/>
  <c r="E77" i="4" s="1"/>
  <c r="E78" i="4" s="1"/>
  <c r="N74" i="7"/>
  <c r="N75" i="7" s="1"/>
  <c r="N76" i="7"/>
  <c r="N77" i="7" s="1"/>
  <c r="N78" i="7" s="1"/>
  <c r="M74" i="7"/>
  <c r="M75" i="7" s="1"/>
  <c r="M76" i="7"/>
  <c r="M77" i="7" s="1"/>
  <c r="M78" i="7" s="1"/>
  <c r="O77" i="5"/>
  <c r="O78" i="5" s="1"/>
  <c r="O79" i="5" s="1"/>
  <c r="O75" i="5"/>
  <c r="O76" i="5" s="1"/>
  <c r="P75" i="5"/>
  <c r="P76" i="5" s="1"/>
  <c r="P77" i="5"/>
  <c r="P78" i="5" s="1"/>
  <c r="P79" i="5" s="1"/>
  <c r="J72" i="5"/>
  <c r="J73" i="5" s="1"/>
  <c r="J74" i="5"/>
  <c r="I72" i="5"/>
  <c r="I73" i="5" s="1"/>
  <c r="I74" i="5"/>
  <c r="M72" i="5"/>
  <c r="M73" i="5" s="1"/>
  <c r="M74" i="5"/>
  <c r="R69" i="4"/>
  <c r="C73" i="4"/>
  <c r="C71" i="4"/>
  <c r="C72" i="4" s="1"/>
  <c r="B76" i="7"/>
  <c r="B77" i="7" s="1"/>
  <c r="B78" i="7" s="1"/>
  <c r="B74" i="7"/>
  <c r="B75" i="7" s="1"/>
  <c r="I74" i="4"/>
  <c r="I75" i="4" s="1"/>
  <c r="I76" i="4"/>
  <c r="I77" i="4" s="1"/>
  <c r="I78" i="4" s="1"/>
  <c r="N74" i="4"/>
  <c r="N75" i="4" s="1"/>
  <c r="N76" i="4"/>
  <c r="N77" i="4" s="1"/>
  <c r="N78" i="4" s="1"/>
  <c r="M74" i="4"/>
  <c r="M75" i="4" s="1"/>
  <c r="M76" i="4"/>
  <c r="M77" i="4" s="1"/>
  <c r="M78" i="4" s="1"/>
  <c r="R73" i="4"/>
  <c r="R71" i="4"/>
  <c r="Q75" i="5"/>
  <c r="Q76" i="5" s="1"/>
  <c r="Q77" i="5"/>
  <c r="Q78" i="5" s="1"/>
  <c r="Q79" i="5" s="1"/>
  <c r="C77" i="5"/>
  <c r="C78" i="5" s="1"/>
  <c r="C79" i="5" s="1"/>
  <c r="C75" i="5"/>
  <c r="C76" i="5" s="1"/>
  <c r="R72" i="5"/>
  <c r="R74" i="5"/>
  <c r="N72" i="5"/>
  <c r="N73" i="5" s="1"/>
  <c r="N74" i="5"/>
  <c r="K73" i="4"/>
  <c r="K71" i="4"/>
  <c r="K72" i="4" s="1"/>
  <c r="B73" i="4"/>
  <c r="B71" i="4"/>
  <c r="B72" i="4" s="1"/>
  <c r="Q74" i="4"/>
  <c r="Q75" i="4" s="1"/>
  <c r="Q76" i="4"/>
  <c r="Q77" i="4" s="1"/>
  <c r="Q78" i="4" s="1"/>
  <c r="K76" i="7"/>
  <c r="K77" i="7" s="1"/>
  <c r="K78" i="7" s="1"/>
  <c r="K74" i="7"/>
  <c r="K75" i="7" s="1"/>
  <c r="Q74" i="7"/>
  <c r="Q75" i="7" s="1"/>
  <c r="Q76" i="7"/>
  <c r="Q77" i="7" s="1"/>
  <c r="Q78" i="7" s="1"/>
  <c r="D75" i="5"/>
  <c r="D76" i="5" s="1"/>
  <c r="D77" i="5"/>
  <c r="D78" i="5" s="1"/>
  <c r="D79" i="5" s="1"/>
  <c r="R70" i="5"/>
  <c r="L77" i="5" l="1"/>
  <c r="L78" i="5" s="1"/>
  <c r="L79" i="5" s="1"/>
  <c r="R72" i="4"/>
  <c r="L76" i="7"/>
  <c r="L77" i="7" s="1"/>
  <c r="L78" i="7" s="1"/>
  <c r="R78" i="7" s="1"/>
  <c r="L74" i="7"/>
  <c r="L75" i="7" s="1"/>
  <c r="R75" i="7" s="1"/>
  <c r="F76" i="4"/>
  <c r="F77" i="4" s="1"/>
  <c r="F78" i="4" s="1"/>
  <c r="F74" i="4"/>
  <c r="F75" i="4" s="1"/>
  <c r="K74" i="4"/>
  <c r="K75" i="4" s="1"/>
  <c r="K76" i="4"/>
  <c r="K77" i="4" s="1"/>
  <c r="K78" i="4" s="1"/>
  <c r="C74" i="4"/>
  <c r="C75" i="4" s="1"/>
  <c r="C76" i="4"/>
  <c r="C77" i="4" s="1"/>
  <c r="C78" i="4" s="1"/>
  <c r="K77" i="5"/>
  <c r="K78" i="5" s="1"/>
  <c r="K79" i="5" s="1"/>
  <c r="K75" i="5"/>
  <c r="K76" i="5" s="1"/>
  <c r="N75" i="5"/>
  <c r="N76" i="5" s="1"/>
  <c r="N77" i="5"/>
  <c r="N78" i="5" s="1"/>
  <c r="N79" i="5" s="1"/>
  <c r="I75" i="5"/>
  <c r="I76" i="5" s="1"/>
  <c r="I77" i="5"/>
  <c r="I78" i="5" s="1"/>
  <c r="I79" i="5" s="1"/>
  <c r="B74" i="4"/>
  <c r="B75" i="4" s="1"/>
  <c r="B76" i="4"/>
  <c r="B77" i="4" s="1"/>
  <c r="B78" i="4" s="1"/>
  <c r="R76" i="4"/>
  <c r="R74" i="4"/>
  <c r="R73" i="5"/>
  <c r="R73" i="7"/>
  <c r="R71" i="7"/>
  <c r="R77" i="5"/>
  <c r="R78" i="5" s="1"/>
  <c r="R75" i="5"/>
  <c r="M75" i="5"/>
  <c r="M76" i="5" s="1"/>
  <c r="M77" i="5"/>
  <c r="M78" i="5" s="1"/>
  <c r="M79" i="5" s="1"/>
  <c r="J77" i="5"/>
  <c r="J78" i="5" s="1"/>
  <c r="J79" i="5" s="1"/>
  <c r="J75" i="5"/>
  <c r="J76" i="5" s="1"/>
  <c r="R76" i="5" l="1"/>
  <c r="R79" i="5"/>
  <c r="R75" i="4"/>
  <c r="R74" i="7"/>
  <c r="R76" i="7"/>
  <c r="R77" i="4"/>
  <c r="R78" i="4"/>
  <c r="R7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Cavalcante</author>
  </authors>
  <commentList>
    <comment ref="R11" authorId="0" shapeId="0" xr:uid="{EF351225-6938-4D5C-B017-B922B47D2362}">
      <text>
        <r>
          <rPr>
            <b/>
            <sz val="9"/>
            <color indexed="81"/>
            <rFont val="Tahoma"/>
            <family val="2"/>
          </rPr>
          <t>Lara Cavalcante:</t>
        </r>
        <r>
          <rPr>
            <sz val="9"/>
            <color indexed="81"/>
            <rFont val="Tahoma"/>
            <family val="2"/>
          </rPr>
          <t xml:space="preserve">
-2 com idade ignorada</t>
        </r>
      </text>
    </comment>
    <comment ref="R35" authorId="0" shapeId="0" xr:uid="{99A017DC-05A7-4AFC-9FD3-7CE55CD9FD78}">
      <text>
        <r>
          <rPr>
            <b/>
            <sz val="9"/>
            <color indexed="81"/>
            <rFont val="Tahoma"/>
            <family val="2"/>
          </rPr>
          <t>Lara Cavalcante:</t>
        </r>
        <r>
          <rPr>
            <sz val="9"/>
            <color indexed="81"/>
            <rFont val="Tahoma"/>
            <family val="2"/>
          </rPr>
          <t xml:space="preserve">
-1 óbito com idade ignorada
</t>
        </r>
      </text>
    </comment>
  </commentList>
</comments>
</file>

<file path=xl/sharedStrings.xml><?xml version="1.0" encoding="utf-8"?>
<sst xmlns="http://schemas.openxmlformats.org/spreadsheetml/2006/main" count="800" uniqueCount="88">
  <si>
    <t xml:space="preserve">População de 0 a 4 Anos </t>
  </si>
  <si>
    <t xml:space="preserve">População de 5 a 9 Anos </t>
  </si>
  <si>
    <t xml:space="preserve">População de 10 a 14 Anos </t>
  </si>
  <si>
    <t xml:space="preserve">População de 15 a 19 Anos </t>
  </si>
  <si>
    <t xml:space="preserve">População de 20 a 24 Anos </t>
  </si>
  <si>
    <t xml:space="preserve">População de 25 a 29 Anos </t>
  </si>
  <si>
    <t xml:space="preserve">População de 30 a 34 Anos </t>
  </si>
  <si>
    <t xml:space="preserve">População de 35 a 39 Anos </t>
  </si>
  <si>
    <t xml:space="preserve">População de 40 a 44 Anos </t>
  </si>
  <si>
    <t xml:space="preserve">População de 45 a 49 Anos </t>
  </si>
  <si>
    <t xml:space="preserve">População de 50 a 54 Anos </t>
  </si>
  <si>
    <t xml:space="preserve">População de 55 a 59 Anos </t>
  </si>
  <si>
    <t xml:space="preserve">População de 60 a 64 Anos </t>
  </si>
  <si>
    <t xml:space="preserve">População de 65 a 69 Anos </t>
  </si>
  <si>
    <t xml:space="preserve">População de 70 a 74 Anos </t>
  </si>
  <si>
    <t xml:space="preserve">População de 75 Anos e Mais </t>
  </si>
  <si>
    <t>TOTAL</t>
  </si>
  <si>
    <t>TAXA BRUTA</t>
  </si>
  <si>
    <t>MARÇO - HOMENS NEGROS</t>
  </si>
  <si>
    <t>POP PADRÃO MSP</t>
  </si>
  <si>
    <t>POP NEGRA MASCULINA</t>
  </si>
  <si>
    <t>TAXA PADRONIZADA (MSP)</t>
  </si>
  <si>
    <t>ABRIL - HOMENS NEGROS</t>
  </si>
  <si>
    <t>ÓBITOS</t>
  </si>
  <si>
    <t>MAIO - HOMENS NEGROS</t>
  </si>
  <si>
    <t>JUNHO - HOMENS NEGROS</t>
  </si>
  <si>
    <t>JULHO - HOMENS NEGROS</t>
  </si>
  <si>
    <t>MARÇO</t>
  </si>
  <si>
    <t>MAR</t>
  </si>
  <si>
    <t>MAR-ABR</t>
  </si>
  <si>
    <t>MAR-MAI</t>
  </si>
  <si>
    <t>MAR-JUN</t>
  </si>
  <si>
    <t>MAR-JUL</t>
  </si>
  <si>
    <t>MARÇO - HOMENS BRANCOS</t>
  </si>
  <si>
    <t>POP BRANCA MASCULINA</t>
  </si>
  <si>
    <t>ABRIL - HOMENS BRANCOS</t>
  </si>
  <si>
    <t>MAIO - HOMENS BRANCOS</t>
  </si>
  <si>
    <t>JUNHO - HOMENS BRANCOS</t>
  </si>
  <si>
    <t>JULHO - HOMENS BRANCOS</t>
  </si>
  <si>
    <t>MARÇO - MULHERES NEGRAS</t>
  </si>
  <si>
    <t>POP NEGRA FEMININA</t>
  </si>
  <si>
    <t>ABRIL - MULHERES NEGRAS</t>
  </si>
  <si>
    <t>MAIO - MULHERES NEGRAS</t>
  </si>
  <si>
    <t>JUNHO - MULHERES NEGRAS</t>
  </si>
  <si>
    <t>JULHO - MULHERES NEGRAS</t>
  </si>
  <si>
    <t>MARÇO - MULHERES BRANCAS</t>
  </si>
  <si>
    <t>POP BRANCA FEMININA</t>
  </si>
  <si>
    <t>ABRIL - MULHERES BRANCAS</t>
  </si>
  <si>
    <t>MAIO - MULHERES BRANCAS</t>
  </si>
  <si>
    <t>JUNHO - MULHERES BRANCAS</t>
  </si>
  <si>
    <t>JULHO - MULHERES BRANCAS</t>
  </si>
  <si>
    <t>ABRIL</t>
  </si>
  <si>
    <t>MAIO</t>
  </si>
  <si>
    <t>JUNHO</t>
  </si>
  <si>
    <t>JULHO</t>
  </si>
  <si>
    <t>taxa bruta - mulheres negras</t>
  </si>
  <si>
    <t>taxa padronizada - mulheres negras</t>
  </si>
  <si>
    <t>taxa bruta - mulheres brancas</t>
  </si>
  <si>
    <t>taxa padronizada - mulheres brancas</t>
  </si>
  <si>
    <t>taxa bruta - homens brancos</t>
  </si>
  <si>
    <t>taxa padronizada - homens brancos</t>
  </si>
  <si>
    <t>taxa bruta - homens negros</t>
  </si>
  <si>
    <t>taxa padronizada - homens negros</t>
  </si>
  <si>
    <t>AGOSTO - HOMENS NEGROS</t>
  </si>
  <si>
    <t>SETEMBRO - HOMENS NEGROS</t>
  </si>
  <si>
    <t>MAR-AGO</t>
  </si>
  <si>
    <t>MAR-SET</t>
  </si>
  <si>
    <t>AGOSTO - HOMENS BRANCOS</t>
  </si>
  <si>
    <t>SETEMBRO - HOMENS BRANCOS</t>
  </si>
  <si>
    <t>AGOSTO - MULHERES BRANCAS</t>
  </si>
  <si>
    <t>SETEMBRO - MULHERES BRANCAS</t>
  </si>
  <si>
    <t>AGOSTO - MULHERES NEGRAS</t>
  </si>
  <si>
    <t>SETEMBRO - MULHERES NEGRAS</t>
  </si>
  <si>
    <t>AGOSTO</t>
  </si>
  <si>
    <t>SETEMBRO</t>
  </si>
  <si>
    <t>Acumulado/ Set</t>
  </si>
  <si>
    <t>OUTUBRO</t>
  </si>
  <si>
    <t>NOVEMBRO</t>
  </si>
  <si>
    <t>DEZEMBRO</t>
  </si>
  <si>
    <t>MAR-OUT</t>
  </si>
  <si>
    <t>MAR-NOV</t>
  </si>
  <si>
    <t>MAR-30DEZ</t>
  </si>
  <si>
    <t>ÓBITOS OBSERVADOS ATÉ 30/DEZ</t>
  </si>
  <si>
    <t>TAXA DE MORTALIDADE MSP</t>
  </si>
  <si>
    <t>ÓBITOS ESPERADOS</t>
  </si>
  <si>
    <t>ÓBITOS TOTAIS DO MSP ATÉ 30/DEZ</t>
  </si>
  <si>
    <t>MAR-30/DEZ</t>
  </si>
  <si>
    <r>
      <t xml:space="preserve">A Taxa de Mortalidade do Município de São Paulo por Covid-19 em 30.12.2020 atingiu </t>
    </r>
    <r>
      <rPr>
        <b/>
        <sz val="11"/>
        <color rgb="FFFF0000"/>
        <rFont val="Calibri"/>
        <family val="2"/>
        <scheme val="minor"/>
      </rPr>
      <t xml:space="preserve">191,2 </t>
    </r>
    <r>
      <rPr>
        <b/>
        <sz val="11"/>
        <color theme="1"/>
        <rFont val="Calibri"/>
        <family val="2"/>
        <scheme val="minor"/>
      </rPr>
      <t>óbitos para cada 100 mil habitantes.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</si>
</sst>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164" fontId="1" fillId="0" borderId="0" xfId="0" applyNumberFormat="1" applyFont="1"/>
    <xf numFmtId="0" fontId="0" fillId="0" borderId="0" xfId="0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1" fillId="0" borderId="8" xfId="0" applyNumberFormat="1" applyFont="1" applyBorder="1"/>
    <xf numFmtId="1" fontId="0" fillId="0" borderId="0" xfId="0" applyNumberFormat="1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1" xfId="0" applyFill="1" applyBorder="1"/>
    <xf numFmtId="164" fontId="0" fillId="0" borderId="4" xfId="0" applyNumberFormat="1" applyFill="1" applyBorder="1"/>
    <xf numFmtId="1" fontId="0" fillId="0" borderId="0" xfId="0" applyNumberFormat="1" applyFill="1" applyBorder="1"/>
    <xf numFmtId="164" fontId="0" fillId="0" borderId="0" xfId="0" applyNumberFormat="1" applyFill="1" applyBorder="1"/>
    <xf numFmtId="164" fontId="0" fillId="0" borderId="5" xfId="0" applyNumberFormat="1" applyFont="1" applyFill="1" applyBorder="1"/>
    <xf numFmtId="164" fontId="0" fillId="0" borderId="6" xfId="0" applyNumberFormat="1" applyFill="1" applyBorder="1"/>
    <xf numFmtId="1" fontId="0" fillId="0" borderId="7" xfId="0" applyNumberFormat="1" applyFill="1" applyBorder="1"/>
    <xf numFmtId="164" fontId="0" fillId="0" borderId="7" xfId="0" applyNumberFormat="1" applyFill="1" applyBorder="1"/>
    <xf numFmtId="164" fontId="1" fillId="0" borderId="8" xfId="0" applyNumberFormat="1" applyFont="1" applyFill="1" applyBorder="1"/>
    <xf numFmtId="0" fontId="0" fillId="0" borderId="0" xfId="0" applyFill="1" applyBorder="1"/>
    <xf numFmtId="164" fontId="0" fillId="0" borderId="0" xfId="0" applyNumberFormat="1" applyFont="1" applyFill="1" applyBorder="1"/>
    <xf numFmtId="164" fontId="1" fillId="0" borderId="0" xfId="0" applyNumberFormat="1" applyFont="1" applyBorder="1"/>
    <xf numFmtId="164" fontId="1" fillId="0" borderId="0" xfId="0" applyNumberFormat="1" applyFont="1" applyFill="1" applyBorder="1"/>
    <xf numFmtId="0" fontId="0" fillId="0" borderId="0" xfId="0" applyFont="1" applyBorder="1"/>
    <xf numFmtId="0" fontId="0" fillId="0" borderId="0" xfId="0" applyFont="1" applyFill="1" applyBorder="1"/>
    <xf numFmtId="164" fontId="0" fillId="0" borderId="0" xfId="0" applyNumberFormat="1" applyFont="1" applyBorder="1"/>
    <xf numFmtId="1" fontId="1" fillId="0" borderId="0" xfId="0" applyNumberFormat="1" applyFont="1"/>
    <xf numFmtId="165" fontId="0" fillId="0" borderId="0" xfId="0" applyNumberFormat="1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/>
    <xf numFmtId="3" fontId="6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/>
    <xf numFmtId="3" fontId="4" fillId="0" borderId="0" xfId="0" applyNumberFormat="1" applyFont="1" applyFill="1" applyBorder="1"/>
    <xf numFmtId="1" fontId="0" fillId="0" borderId="0" xfId="0" applyNumberFormat="1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F4C"/>
      <color rgb="FF2D6A4F"/>
      <color rgb="FFE56B6F"/>
      <color rgb="FF00CC66"/>
      <color rgb="FF990033"/>
      <color rgb="FF55A6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B20C-D85A-4837-9C0E-30B966CD3471}">
  <dimension ref="A1:Y80"/>
  <sheetViews>
    <sheetView zoomScaleNormal="100" workbookViewId="0">
      <selection activeCell="E25" sqref="E25"/>
    </sheetView>
  </sheetViews>
  <sheetFormatPr defaultRowHeight="14.4" x14ac:dyDescent="0.3"/>
  <cols>
    <col min="1" max="1" width="32.88671875" customWidth="1"/>
    <col min="8" max="8" width="10.44140625" bestFit="1" customWidth="1"/>
    <col min="9" max="9" width="9.77734375" customWidth="1"/>
    <col min="10" max="10" width="10.88671875" customWidth="1"/>
    <col min="11" max="11" width="11.109375" customWidth="1"/>
    <col min="16" max="16" width="12.6640625" customWidth="1"/>
  </cols>
  <sheetData>
    <row r="1" spans="1:25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25" x14ac:dyDescent="0.3">
      <c r="A2" s="31"/>
      <c r="B2" s="32" t="s">
        <v>27</v>
      </c>
      <c r="C2" s="31" t="s">
        <v>51</v>
      </c>
      <c r="D2" s="31" t="s">
        <v>52</v>
      </c>
      <c r="E2" s="31" t="s">
        <v>53</v>
      </c>
      <c r="F2" s="31" t="s">
        <v>54</v>
      </c>
      <c r="G2" s="32" t="s">
        <v>73</v>
      </c>
      <c r="H2" s="32" t="s">
        <v>74</v>
      </c>
      <c r="I2" s="32" t="s">
        <v>76</v>
      </c>
      <c r="J2" s="32" t="s">
        <v>77</v>
      </c>
      <c r="K2" s="32" t="s">
        <v>78</v>
      </c>
      <c r="L2" s="6"/>
      <c r="M2" s="6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x14ac:dyDescent="0.3">
      <c r="A3" s="28" t="s">
        <v>57</v>
      </c>
      <c r="B3" s="39">
        <v>4.2075520424580448</v>
      </c>
      <c r="C3" s="40">
        <v>29.556117108064178</v>
      </c>
      <c r="D3" s="40">
        <v>66.004359340890929</v>
      </c>
      <c r="E3" s="40">
        <v>94.992585989236844</v>
      </c>
      <c r="F3" s="40">
        <v>116.85636868838999</v>
      </c>
      <c r="G3" s="40">
        <v>134.66747856137189</v>
      </c>
      <c r="H3" s="40">
        <v>143.65047310600627</v>
      </c>
      <c r="I3" s="40">
        <v>151.57512633934749</v>
      </c>
      <c r="J3" s="40">
        <v>158.93188911297045</v>
      </c>
      <c r="K3" s="40">
        <v>168.74090614446771</v>
      </c>
      <c r="L3" s="6"/>
      <c r="M3" s="6"/>
      <c r="N3" s="28"/>
      <c r="O3" s="41"/>
      <c r="P3" s="40"/>
      <c r="Q3" s="40"/>
      <c r="R3" s="40"/>
      <c r="S3" s="40"/>
      <c r="T3" s="40"/>
      <c r="U3" s="40"/>
      <c r="V3" s="40"/>
      <c r="W3" s="40"/>
      <c r="X3" s="40"/>
      <c r="Y3" s="27"/>
    </row>
    <row r="4" spans="1:25" x14ac:dyDescent="0.3">
      <c r="A4" s="28" t="s">
        <v>58</v>
      </c>
      <c r="B4" s="39">
        <v>3.0907268727361372</v>
      </c>
      <c r="C4" s="40">
        <v>21.808330140296377</v>
      </c>
      <c r="D4" s="40">
        <v>48.596348828736026</v>
      </c>
      <c r="E4" s="40">
        <v>69.651762856205181</v>
      </c>
      <c r="F4" s="40">
        <v>85.497493192080867</v>
      </c>
      <c r="G4" s="40">
        <v>98.4377635122529</v>
      </c>
      <c r="H4" s="40">
        <v>104.92543227542508</v>
      </c>
      <c r="I4" s="40">
        <v>110.59281208426347</v>
      </c>
      <c r="J4" s="40">
        <v>115.91670064536132</v>
      </c>
      <c r="K4" s="40">
        <v>123.04636954529673</v>
      </c>
      <c r="L4" s="27"/>
      <c r="M4" s="28"/>
      <c r="N4" s="28"/>
      <c r="O4" s="39"/>
      <c r="P4" s="40"/>
      <c r="Q4" s="40"/>
      <c r="R4" s="40"/>
      <c r="S4" s="40"/>
      <c r="T4" s="40"/>
      <c r="U4" s="40"/>
      <c r="V4" s="40"/>
      <c r="W4" s="40"/>
      <c r="X4" s="40"/>
      <c r="Y4" s="27"/>
    </row>
    <row r="5" spans="1:25" x14ac:dyDescent="0.3">
      <c r="A5" s="28" t="s">
        <v>55</v>
      </c>
      <c r="B5" s="39">
        <v>2.0986842648921344</v>
      </c>
      <c r="C5" s="40">
        <v>26.68978902091084</v>
      </c>
      <c r="D5" s="40">
        <v>60.359984401136821</v>
      </c>
      <c r="E5" s="40">
        <v>87.414761989854995</v>
      </c>
      <c r="F5" s="40">
        <v>105.66419038022137</v>
      </c>
      <c r="G5" s="40">
        <v>119.442508814948</v>
      </c>
      <c r="H5" s="40">
        <v>127.06164516792596</v>
      </c>
      <c r="I5" s="40">
        <v>133.58581581748194</v>
      </c>
      <c r="J5" s="40">
        <v>138.46753791190494</v>
      </c>
      <c r="K5" s="40">
        <v>145.08295570341275</v>
      </c>
      <c r="L5" s="21"/>
      <c r="M5" s="30"/>
      <c r="N5" s="28"/>
      <c r="O5" s="39"/>
      <c r="P5" s="40"/>
      <c r="Q5" s="40"/>
      <c r="R5" s="40"/>
      <c r="S5" s="40"/>
      <c r="T5" s="40"/>
      <c r="U5" s="40"/>
      <c r="V5" s="40"/>
      <c r="W5" s="40"/>
      <c r="X5" s="40"/>
      <c r="Y5" s="27"/>
    </row>
    <row r="6" spans="1:25" x14ac:dyDescent="0.3">
      <c r="A6" s="28" t="s">
        <v>56</v>
      </c>
      <c r="B6" s="39">
        <v>2.6339989267783852</v>
      </c>
      <c r="C6" s="40">
        <v>34.846733270574589</v>
      </c>
      <c r="D6" s="40">
        <v>78.767699600563702</v>
      </c>
      <c r="E6" s="40">
        <v>115.05509285710068</v>
      </c>
      <c r="F6" s="40">
        <v>139.528139210191</v>
      </c>
      <c r="G6" s="40">
        <v>157.91058353521549</v>
      </c>
      <c r="H6" s="40">
        <v>168.21866290102818</v>
      </c>
      <c r="I6" s="40">
        <v>176.78900521258262</v>
      </c>
      <c r="J6" s="40">
        <v>183.19985283497212</v>
      </c>
      <c r="K6" s="40">
        <v>192.03889265207275</v>
      </c>
      <c r="L6" s="30"/>
      <c r="M6" s="7"/>
      <c r="N6" s="28"/>
      <c r="O6" s="39"/>
      <c r="P6" s="40"/>
      <c r="Q6" s="40"/>
      <c r="R6" s="40"/>
      <c r="S6" s="40"/>
      <c r="T6" s="40"/>
      <c r="U6" s="40"/>
      <c r="V6" s="40"/>
      <c r="W6" s="40"/>
      <c r="X6" s="40"/>
      <c r="Y6" s="27"/>
    </row>
    <row r="7" spans="1:25" x14ac:dyDescent="0.3">
      <c r="A7" s="28" t="s">
        <v>59</v>
      </c>
      <c r="B7" s="39">
        <v>5.7913813466726793</v>
      </c>
      <c r="C7" s="40">
        <v>39.981109804440834</v>
      </c>
      <c r="D7" s="40">
        <v>84.901062584724357</v>
      </c>
      <c r="E7" s="40">
        <v>123.70625739491693</v>
      </c>
      <c r="F7" s="40">
        <v>152.13400238086859</v>
      </c>
      <c r="G7" s="40">
        <v>174.1824085230235</v>
      </c>
      <c r="H7" s="40">
        <v>186.61770958719882</v>
      </c>
      <c r="I7" s="40">
        <v>195.87804016690413</v>
      </c>
      <c r="J7" s="40">
        <v>206.13789849172019</v>
      </c>
      <c r="K7" s="40">
        <v>219.60212517586277</v>
      </c>
      <c r="L7" s="21"/>
      <c r="M7" s="29"/>
      <c r="N7" s="28"/>
      <c r="O7" s="39"/>
      <c r="P7" s="40"/>
      <c r="Q7" s="40"/>
      <c r="R7" s="40"/>
      <c r="S7" s="40"/>
      <c r="T7" s="40"/>
      <c r="U7" s="40"/>
      <c r="V7" s="40"/>
      <c r="W7" s="40"/>
      <c r="X7" s="40"/>
      <c r="Y7" s="27"/>
    </row>
    <row r="8" spans="1:25" x14ac:dyDescent="0.3">
      <c r="A8" s="28" t="s">
        <v>60</v>
      </c>
      <c r="B8" s="39">
        <v>5.9826309973858827</v>
      </c>
      <c r="C8" s="40">
        <v>41.270342421902143</v>
      </c>
      <c r="D8" s="40">
        <v>87.691545946862419</v>
      </c>
      <c r="E8" s="40">
        <v>127.87710585659241</v>
      </c>
      <c r="F8" s="40">
        <v>157.19801658801347</v>
      </c>
      <c r="G8" s="40">
        <v>179.93121216377466</v>
      </c>
      <c r="H8" s="40">
        <v>192.83181436418437</v>
      </c>
      <c r="I8" s="40">
        <v>202.326590071005</v>
      </c>
      <c r="J8" s="40">
        <v>212.95962447268175</v>
      </c>
      <c r="K8" s="40">
        <v>226.87814905263195</v>
      </c>
      <c r="L8" s="30"/>
      <c r="M8" s="7"/>
      <c r="N8" s="28"/>
      <c r="O8" s="39"/>
      <c r="P8" s="40"/>
      <c r="Q8" s="40"/>
      <c r="R8" s="40"/>
      <c r="S8" s="40"/>
      <c r="T8" s="40"/>
      <c r="U8" s="40"/>
      <c r="V8" s="40"/>
      <c r="W8" s="40"/>
      <c r="X8" s="40"/>
      <c r="Y8" s="27"/>
    </row>
    <row r="9" spans="1:25" x14ac:dyDescent="0.3">
      <c r="A9" s="28" t="s">
        <v>61</v>
      </c>
      <c r="B9" s="39">
        <v>3.2653811846392928</v>
      </c>
      <c r="C9" s="40">
        <v>34.641435176173367</v>
      </c>
      <c r="D9" s="40">
        <v>83.622152945762764</v>
      </c>
      <c r="E9" s="40">
        <v>120.77177946665907</v>
      </c>
      <c r="F9" s="40">
        <v>145.09650307397206</v>
      </c>
      <c r="G9" s="40">
        <v>163.50568105693853</v>
      </c>
      <c r="H9" s="40">
        <v>172.68660786592437</v>
      </c>
      <c r="I9" s="40">
        <v>180.92104737501475</v>
      </c>
      <c r="J9" s="40">
        <v>188.54027013917309</v>
      </c>
      <c r="K9" s="40">
        <v>197.10598020322689</v>
      </c>
      <c r="L9" s="27"/>
      <c r="M9" s="29"/>
      <c r="N9" s="28"/>
      <c r="O9" s="39"/>
      <c r="P9" s="40"/>
      <c r="Q9" s="40"/>
      <c r="R9" s="40"/>
      <c r="S9" s="40"/>
      <c r="T9" s="40"/>
      <c r="U9" s="40"/>
      <c r="V9" s="40"/>
      <c r="W9" s="40"/>
      <c r="X9" s="40"/>
      <c r="Y9" s="27"/>
    </row>
    <row r="10" spans="1:25" x14ac:dyDescent="0.3">
      <c r="A10" s="28" t="s">
        <v>62</v>
      </c>
      <c r="B10" s="39">
        <v>5.5185884165204593</v>
      </c>
      <c r="C10" s="40">
        <v>57.948236306675042</v>
      </c>
      <c r="D10" s="40">
        <v>142.17622097716844</v>
      </c>
      <c r="E10" s="40">
        <v>207.60333542174646</v>
      </c>
      <c r="F10" s="40">
        <v>251.66653594655759</v>
      </c>
      <c r="G10" s="40">
        <v>284.84825611460371</v>
      </c>
      <c r="H10" s="40">
        <v>301.73217429939064</v>
      </c>
      <c r="I10" s="40">
        <v>316.10418710490865</v>
      </c>
      <c r="J10" s="40">
        <v>329.39329369322962</v>
      </c>
      <c r="K10" s="40">
        <v>344.68854427904796</v>
      </c>
      <c r="L10" s="27"/>
      <c r="M10" s="7"/>
      <c r="N10" s="28"/>
      <c r="O10" s="39"/>
      <c r="P10" s="40"/>
      <c r="Q10" s="40"/>
      <c r="R10" s="40"/>
      <c r="S10" s="40"/>
      <c r="T10" s="40"/>
      <c r="U10" s="40"/>
      <c r="V10" s="40"/>
      <c r="W10" s="40"/>
      <c r="X10" s="40"/>
      <c r="Y10" s="27"/>
    </row>
    <row r="11" spans="1:25" x14ac:dyDescent="0.3">
      <c r="A11" s="28"/>
      <c r="B11" s="28"/>
      <c r="C11" s="28"/>
      <c r="D11" s="28"/>
      <c r="E11" s="28"/>
      <c r="F11" s="28"/>
      <c r="G11" s="28"/>
      <c r="H11" s="28"/>
      <c r="I11" s="32"/>
      <c r="J11" s="32"/>
      <c r="K11" s="27"/>
      <c r="L11" s="27"/>
      <c r="M11" s="29"/>
      <c r="N11" s="27"/>
      <c r="O11" s="27"/>
      <c r="P11" s="6"/>
      <c r="Q11" s="6"/>
      <c r="R11" s="6"/>
      <c r="S11" s="6"/>
    </row>
    <row r="12" spans="1:25" x14ac:dyDescent="0.3">
      <c r="A12" s="37" t="s">
        <v>87</v>
      </c>
      <c r="C12" s="33"/>
      <c r="D12" s="33"/>
      <c r="E12" s="33"/>
      <c r="F12" s="33"/>
      <c r="G12" s="33"/>
      <c r="H12" s="33"/>
      <c r="I12" s="31"/>
      <c r="J12" s="31"/>
      <c r="K12" s="6"/>
      <c r="L12" s="27"/>
      <c r="M12" s="7"/>
      <c r="N12" s="27"/>
      <c r="O12" s="27"/>
      <c r="P12" s="6"/>
      <c r="Q12" s="6"/>
      <c r="R12" s="6"/>
      <c r="S12" s="6"/>
    </row>
    <row r="13" spans="1:25" x14ac:dyDescent="0.3">
      <c r="A13" s="6"/>
      <c r="B13" s="7"/>
      <c r="C13" s="7"/>
      <c r="D13" s="7"/>
      <c r="E13" s="7"/>
      <c r="F13" s="7"/>
      <c r="G13" s="28"/>
      <c r="H13" s="7"/>
      <c r="I13" s="6"/>
      <c r="J13" s="6"/>
      <c r="K13" s="6"/>
      <c r="L13" s="27"/>
      <c r="M13" s="29"/>
      <c r="N13" s="27"/>
      <c r="O13" s="27"/>
      <c r="P13" s="6"/>
      <c r="Q13" s="6"/>
      <c r="R13" s="6"/>
      <c r="S13" s="6"/>
    </row>
    <row r="14" spans="1:25" x14ac:dyDescent="0.3">
      <c r="A14" s="6"/>
      <c r="B14" s="7"/>
      <c r="C14" s="7"/>
      <c r="D14" s="7"/>
      <c r="E14" s="7"/>
      <c r="F14" s="7"/>
      <c r="G14" s="7"/>
      <c r="H14" s="7"/>
      <c r="I14" s="6"/>
      <c r="J14" s="6"/>
      <c r="K14" s="6"/>
      <c r="L14" s="27"/>
      <c r="M14" s="7"/>
      <c r="N14" s="27"/>
      <c r="O14" s="27"/>
      <c r="P14" s="6"/>
      <c r="Q14" s="6"/>
      <c r="R14" s="6"/>
      <c r="S14" s="6"/>
    </row>
    <row r="15" spans="1:25" x14ac:dyDescent="0.3">
      <c r="A15" s="6"/>
      <c r="B15" s="7"/>
      <c r="C15" s="7"/>
      <c r="D15" s="7"/>
      <c r="E15" s="7"/>
      <c r="F15" s="7"/>
      <c r="G15" s="7"/>
      <c r="H15" s="7"/>
      <c r="I15" s="6"/>
      <c r="J15" s="6"/>
      <c r="K15" s="6"/>
      <c r="L15" s="27"/>
      <c r="M15" s="29"/>
      <c r="N15" s="27"/>
      <c r="O15" s="27"/>
      <c r="P15" s="6"/>
      <c r="Q15" s="6"/>
      <c r="R15" s="6"/>
      <c r="S15" s="6"/>
    </row>
    <row r="16" spans="1:25" x14ac:dyDescent="0.3">
      <c r="A16" s="6"/>
      <c r="B16" s="7"/>
      <c r="C16" s="7"/>
      <c r="D16" s="7"/>
      <c r="E16" s="7"/>
      <c r="F16" s="7"/>
      <c r="G16" s="7"/>
      <c r="H16" s="7"/>
      <c r="I16" s="6"/>
      <c r="J16" s="6"/>
      <c r="K16" s="6"/>
      <c r="L16" s="6"/>
      <c r="M16" s="7"/>
      <c r="N16" s="6"/>
      <c r="O16" s="6"/>
      <c r="P16" s="6"/>
      <c r="Q16" s="6"/>
      <c r="R16" s="6"/>
      <c r="S16" s="6"/>
    </row>
    <row r="17" spans="1:19" x14ac:dyDescent="0.3">
      <c r="A17" s="6"/>
      <c r="B17" s="7"/>
      <c r="C17" s="7"/>
      <c r="D17" s="7"/>
      <c r="E17" s="7"/>
      <c r="F17" s="7"/>
      <c r="G17" s="7"/>
      <c r="H17" s="7"/>
      <c r="I17" s="6"/>
      <c r="J17" s="6"/>
      <c r="K17" s="6"/>
      <c r="L17" s="6"/>
      <c r="M17" s="29"/>
      <c r="N17" s="6"/>
      <c r="O17" s="6"/>
      <c r="P17" s="6"/>
      <c r="Q17" s="6"/>
      <c r="R17" s="6"/>
      <c r="S17" s="6"/>
    </row>
    <row r="18" spans="1:19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71" spans="9:14" x14ac:dyDescent="0.3">
      <c r="I71" s="6"/>
      <c r="J71" s="6"/>
      <c r="K71" s="46"/>
      <c r="L71" s="6"/>
      <c r="M71" s="6"/>
      <c r="N71" s="6"/>
    </row>
    <row r="72" spans="9:14" x14ac:dyDescent="0.3">
      <c r="I72" s="6"/>
      <c r="J72" s="6"/>
      <c r="K72" s="47"/>
      <c r="L72" s="6"/>
      <c r="M72" s="6"/>
      <c r="N72" s="6"/>
    </row>
    <row r="73" spans="9:14" x14ac:dyDescent="0.3">
      <c r="I73" s="6"/>
      <c r="J73" s="6"/>
      <c r="K73" s="47"/>
      <c r="L73" s="6"/>
      <c r="M73" s="6"/>
      <c r="N73" s="6"/>
    </row>
    <row r="74" spans="9:14" x14ac:dyDescent="0.3">
      <c r="I74" s="6"/>
      <c r="J74" s="6"/>
      <c r="K74" s="47"/>
      <c r="L74" s="6"/>
      <c r="M74" s="6"/>
      <c r="N74" s="6"/>
    </row>
    <row r="75" spans="9:14" x14ac:dyDescent="0.3">
      <c r="I75" s="6"/>
      <c r="J75" s="6"/>
      <c r="K75" s="47"/>
      <c r="L75" s="6"/>
      <c r="M75" s="6"/>
      <c r="N75" s="6"/>
    </row>
    <row r="76" spans="9:14" ht="15.6" x14ac:dyDescent="0.3">
      <c r="I76" s="6"/>
      <c r="J76" s="6"/>
      <c r="K76" s="48"/>
      <c r="L76" s="6"/>
      <c r="M76" s="6"/>
      <c r="N76" s="6"/>
    </row>
    <row r="77" spans="9:14" x14ac:dyDescent="0.3">
      <c r="I77" s="6"/>
      <c r="J77" s="6"/>
      <c r="K77" s="6"/>
      <c r="L77" s="6"/>
      <c r="M77" s="6"/>
      <c r="N77" s="6"/>
    </row>
    <row r="78" spans="9:14" x14ac:dyDescent="0.3">
      <c r="I78" s="6"/>
      <c r="J78" s="6"/>
      <c r="K78" s="6"/>
      <c r="L78" s="6"/>
      <c r="M78" s="6"/>
      <c r="N78" s="6"/>
    </row>
    <row r="79" spans="9:14" x14ac:dyDescent="0.3">
      <c r="I79" s="6"/>
      <c r="J79" s="6"/>
      <c r="K79" s="6"/>
      <c r="L79" s="6"/>
      <c r="M79" s="6"/>
      <c r="N79" s="6"/>
    </row>
    <row r="80" spans="9:14" x14ac:dyDescent="0.3">
      <c r="I80" s="6"/>
      <c r="J80" s="6"/>
      <c r="K80" s="6"/>
      <c r="L80" s="6"/>
      <c r="M80" s="6"/>
      <c r="N80" s="6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DD9E9-BB26-4E10-9A1B-F49D9B603C23}">
  <dimension ref="A1:V98"/>
  <sheetViews>
    <sheetView topLeftCell="M46" zoomScaleNormal="100" workbookViewId="0">
      <selection activeCell="S73" sqref="S73"/>
    </sheetView>
  </sheetViews>
  <sheetFormatPr defaultRowHeight="14.4" x14ac:dyDescent="0.3"/>
  <cols>
    <col min="1" max="1" width="32" bestFit="1" customWidth="1"/>
    <col min="2" max="16" width="9.33203125" customWidth="1"/>
    <col min="17" max="17" width="10.21875" customWidth="1"/>
    <col min="18" max="18" width="9.33203125" customWidth="1"/>
    <col min="19" max="19" width="18.88671875" bestFit="1" customWidth="1"/>
    <col min="20" max="20" width="11.109375" customWidth="1"/>
  </cols>
  <sheetData>
    <row r="1" spans="1:19" x14ac:dyDescent="0.3">
      <c r="A1" s="51" t="s">
        <v>18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9" ht="43.2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1:19" x14ac:dyDescent="0.3">
      <c r="A3" t="s">
        <v>23</v>
      </c>
      <c r="B3">
        <v>0</v>
      </c>
      <c r="C3">
        <v>0</v>
      </c>
      <c r="D3">
        <v>0</v>
      </c>
      <c r="E3">
        <v>0</v>
      </c>
      <c r="F3">
        <v>0</v>
      </c>
      <c r="G3">
        <v>2</v>
      </c>
      <c r="H3">
        <v>4</v>
      </c>
      <c r="I3">
        <v>4</v>
      </c>
      <c r="J3">
        <v>4</v>
      </c>
      <c r="K3">
        <v>3</v>
      </c>
      <c r="L3">
        <v>5</v>
      </c>
      <c r="M3">
        <v>4</v>
      </c>
      <c r="N3">
        <v>10</v>
      </c>
      <c r="O3">
        <v>10</v>
      </c>
      <c r="P3">
        <v>7</v>
      </c>
      <c r="Q3">
        <v>19</v>
      </c>
      <c r="R3">
        <f>SUM(B3:Q3)</f>
        <v>72</v>
      </c>
    </row>
    <row r="4" spans="1:19" x14ac:dyDescent="0.3">
      <c r="A4" t="s">
        <v>19</v>
      </c>
      <c r="B4" s="11">
        <v>6477</v>
      </c>
      <c r="C4" s="11">
        <v>6768</v>
      </c>
      <c r="D4" s="11">
        <v>5749</v>
      </c>
      <c r="E4" s="11">
        <v>6322</v>
      </c>
      <c r="F4" s="11">
        <v>7572</v>
      </c>
      <c r="G4" s="11">
        <v>7422</v>
      </c>
      <c r="H4" s="11">
        <v>8282</v>
      </c>
      <c r="I4" s="11">
        <v>8657</v>
      </c>
      <c r="J4" s="11">
        <v>8046</v>
      </c>
      <c r="K4" s="11">
        <v>7020</v>
      </c>
      <c r="L4" s="11">
        <v>6358</v>
      </c>
      <c r="M4" s="11">
        <v>5713</v>
      </c>
      <c r="N4" s="11">
        <v>5005</v>
      </c>
      <c r="O4" s="11">
        <v>3947</v>
      </c>
      <c r="P4" s="11">
        <v>2872</v>
      </c>
      <c r="Q4" s="11">
        <v>3790</v>
      </c>
      <c r="R4" s="11">
        <f>SUM(B4:Q4)</f>
        <v>100000</v>
      </c>
    </row>
    <row r="5" spans="1:19" x14ac:dyDescent="0.3">
      <c r="A5" t="s">
        <v>20</v>
      </c>
      <c r="B5" s="2">
        <v>143767.97141624897</v>
      </c>
      <c r="C5" s="2">
        <v>171927.04798896471</v>
      </c>
      <c r="D5" s="2">
        <v>156593.06479208681</v>
      </c>
      <c r="E5" s="2">
        <v>169050.78461165325</v>
      </c>
      <c r="F5" s="2">
        <v>189181.93166772914</v>
      </c>
      <c r="G5" s="2">
        <v>174459.6989959476</v>
      </c>
      <c r="H5" s="2">
        <v>190017.50163529749</v>
      </c>
      <c r="I5" s="2">
        <v>197195.95796692386</v>
      </c>
      <c r="J5" s="2">
        <v>175683.05462494679</v>
      </c>
      <c r="K5" s="2">
        <v>138864.0094023541</v>
      </c>
      <c r="L5" s="2">
        <v>119508.8751904907</v>
      </c>
      <c r="M5" s="2">
        <v>96412.41085363504</v>
      </c>
      <c r="N5" s="2">
        <v>75353.128483378139</v>
      </c>
      <c r="O5" s="2">
        <v>52733.176255707767</v>
      </c>
      <c r="P5" s="2">
        <v>32491.024429180583</v>
      </c>
      <c r="Q5" s="2">
        <v>29836.786716121136</v>
      </c>
      <c r="R5">
        <v>2113076.4250306664</v>
      </c>
      <c r="S5" s="2"/>
    </row>
    <row r="6" spans="1:19" x14ac:dyDescent="0.3">
      <c r="A6" t="s">
        <v>17</v>
      </c>
      <c r="B6" s="3">
        <f>B3/B5*100000</f>
        <v>0</v>
      </c>
      <c r="C6" s="3">
        <f t="shared" ref="C6:R6" si="0">C3/C5*100000</f>
        <v>0</v>
      </c>
      <c r="D6" s="3">
        <f t="shared" si="0"/>
        <v>0</v>
      </c>
      <c r="E6" s="3">
        <f t="shared" si="0"/>
        <v>0</v>
      </c>
      <c r="F6" s="3">
        <f t="shared" si="0"/>
        <v>0</v>
      </c>
      <c r="G6" s="3">
        <f t="shared" si="0"/>
        <v>1.1463965669495144</v>
      </c>
      <c r="H6" s="3">
        <f t="shared" si="0"/>
        <v>2.1050692518193617</v>
      </c>
      <c r="I6" s="3">
        <f t="shared" si="0"/>
        <v>2.0284391430938609</v>
      </c>
      <c r="J6" s="3">
        <f t="shared" si="0"/>
        <v>2.2768274427714807</v>
      </c>
      <c r="K6" s="3">
        <f t="shared" si="0"/>
        <v>2.1603869950979124</v>
      </c>
      <c r="L6" s="3">
        <f t="shared" si="0"/>
        <v>4.1837896909583243</v>
      </c>
      <c r="M6" s="3">
        <f t="shared" si="0"/>
        <v>4.148843457583955</v>
      </c>
      <c r="N6" s="3">
        <f t="shared" si="0"/>
        <v>13.270849135621306</v>
      </c>
      <c r="O6" s="3">
        <f t="shared" si="0"/>
        <v>18.963394033974229</v>
      </c>
      <c r="P6" s="3">
        <f t="shared" si="0"/>
        <v>21.544411488956364</v>
      </c>
      <c r="Q6" s="3">
        <f t="shared" si="0"/>
        <v>63.679779531131935</v>
      </c>
      <c r="R6" s="3">
        <f t="shared" si="0"/>
        <v>3.4073542796236103</v>
      </c>
    </row>
    <row r="7" spans="1:19" x14ac:dyDescent="0.3">
      <c r="A7" t="s">
        <v>21</v>
      </c>
      <c r="B7" s="3">
        <f>B6*B4/100000</f>
        <v>0</v>
      </c>
      <c r="C7" s="3">
        <f t="shared" ref="C7:Q7" si="1">C6*C4/100000</f>
        <v>0</v>
      </c>
      <c r="D7" s="3">
        <f t="shared" si="1"/>
        <v>0</v>
      </c>
      <c r="E7" s="3">
        <f t="shared" si="1"/>
        <v>0</v>
      </c>
      <c r="F7" s="3">
        <f t="shared" si="1"/>
        <v>0</v>
      </c>
      <c r="G7" s="3">
        <f t="shared" si="1"/>
        <v>8.5085553198992969E-2</v>
      </c>
      <c r="H7" s="3">
        <f t="shared" si="1"/>
        <v>0.17434183543567952</v>
      </c>
      <c r="I7" s="3">
        <f t="shared" si="1"/>
        <v>0.17560197661763552</v>
      </c>
      <c r="J7" s="3">
        <f t="shared" si="1"/>
        <v>0.18319353604539335</v>
      </c>
      <c r="K7" s="3">
        <f t="shared" si="1"/>
        <v>0.15165916705587346</v>
      </c>
      <c r="L7" s="3">
        <f t="shared" si="1"/>
        <v>0.26600534855113028</v>
      </c>
      <c r="M7" s="3">
        <f t="shared" si="1"/>
        <v>0.23702342673177135</v>
      </c>
      <c r="N7" s="3">
        <f t="shared" si="1"/>
        <v>0.6642059992378464</v>
      </c>
      <c r="O7" s="3">
        <f t="shared" si="1"/>
        <v>0.74848516252096275</v>
      </c>
      <c r="P7" s="3">
        <f t="shared" si="1"/>
        <v>0.61875549796282681</v>
      </c>
      <c r="Q7" s="3">
        <f t="shared" si="1"/>
        <v>2.4134636442299002</v>
      </c>
      <c r="R7" s="5">
        <f>SUM(B7:Q7)</f>
        <v>5.7178211475880127</v>
      </c>
    </row>
    <row r="9" spans="1:19" x14ac:dyDescent="0.3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1:19" ht="43.2" x14ac:dyDescent="0.3">
      <c r="B10" s="1" t="s">
        <v>0</v>
      </c>
      <c r="C10" s="1" t="s">
        <v>1</v>
      </c>
      <c r="D10" s="1" t="s">
        <v>2</v>
      </c>
      <c r="E10" s="1" t="s">
        <v>3</v>
      </c>
      <c r="F10" s="1" t="s">
        <v>4</v>
      </c>
      <c r="G10" s="1" t="s">
        <v>5</v>
      </c>
      <c r="H10" s="1" t="s">
        <v>6</v>
      </c>
      <c r="I10" s="1" t="s">
        <v>7</v>
      </c>
      <c r="J10" s="1" t="s">
        <v>8</v>
      </c>
      <c r="K10" s="1" t="s">
        <v>9</v>
      </c>
      <c r="L10" s="1" t="s">
        <v>10</v>
      </c>
      <c r="M10" s="1" t="s">
        <v>11</v>
      </c>
      <c r="N10" s="1" t="s">
        <v>12</v>
      </c>
      <c r="O10" s="1" t="s">
        <v>13</v>
      </c>
      <c r="P10" s="1" t="s">
        <v>14</v>
      </c>
      <c r="Q10" s="1" t="s">
        <v>15</v>
      </c>
      <c r="R10" s="1" t="s">
        <v>16</v>
      </c>
    </row>
    <row r="11" spans="1:19" x14ac:dyDescent="0.3">
      <c r="A11" t="s">
        <v>23</v>
      </c>
      <c r="B11">
        <v>2</v>
      </c>
      <c r="C11">
        <v>1</v>
      </c>
      <c r="D11">
        <v>0</v>
      </c>
      <c r="E11">
        <v>2</v>
      </c>
      <c r="F11">
        <v>5</v>
      </c>
      <c r="G11">
        <v>12</v>
      </c>
      <c r="H11">
        <v>13</v>
      </c>
      <c r="I11">
        <v>26</v>
      </c>
      <c r="J11">
        <v>41</v>
      </c>
      <c r="K11">
        <v>34</v>
      </c>
      <c r="L11">
        <v>63</v>
      </c>
      <c r="M11">
        <v>54</v>
      </c>
      <c r="N11">
        <v>73</v>
      </c>
      <c r="O11">
        <v>95</v>
      </c>
      <c r="P11">
        <v>74</v>
      </c>
      <c r="Q11">
        <v>165</v>
      </c>
      <c r="R11">
        <f>SUM(B11:Q11)</f>
        <v>660</v>
      </c>
    </row>
    <row r="12" spans="1:19" x14ac:dyDescent="0.3">
      <c r="A12" t="s">
        <v>19</v>
      </c>
      <c r="B12" s="11">
        <v>6477</v>
      </c>
      <c r="C12" s="11">
        <v>6768</v>
      </c>
      <c r="D12" s="11">
        <v>5749</v>
      </c>
      <c r="E12" s="11">
        <v>6322</v>
      </c>
      <c r="F12" s="11">
        <v>7572</v>
      </c>
      <c r="G12" s="11">
        <v>7422</v>
      </c>
      <c r="H12" s="11">
        <v>8282</v>
      </c>
      <c r="I12" s="11">
        <v>8657</v>
      </c>
      <c r="J12" s="11">
        <v>8046</v>
      </c>
      <c r="K12" s="11">
        <v>7020</v>
      </c>
      <c r="L12" s="11">
        <v>6358</v>
      </c>
      <c r="M12" s="11">
        <v>5713</v>
      </c>
      <c r="N12" s="11">
        <v>5005</v>
      </c>
      <c r="O12" s="11">
        <v>3947</v>
      </c>
      <c r="P12" s="11">
        <v>2872</v>
      </c>
      <c r="Q12" s="11">
        <v>3790</v>
      </c>
      <c r="R12" s="11">
        <f>SUM(B12:Q12)</f>
        <v>100000</v>
      </c>
    </row>
    <row r="13" spans="1:19" x14ac:dyDescent="0.3">
      <c r="A13" t="s">
        <v>20</v>
      </c>
      <c r="B13" s="2">
        <v>143767.97141624897</v>
      </c>
      <c r="C13" s="2">
        <v>171927.04798896471</v>
      </c>
      <c r="D13" s="2">
        <v>156593.06479208681</v>
      </c>
      <c r="E13" s="2">
        <v>169050.78461165325</v>
      </c>
      <c r="F13" s="2">
        <v>189181.93166772914</v>
      </c>
      <c r="G13" s="2">
        <v>174459.6989959476</v>
      </c>
      <c r="H13" s="2">
        <v>190017.50163529749</v>
      </c>
      <c r="I13" s="2">
        <v>197195.95796692386</v>
      </c>
      <c r="J13" s="2">
        <v>175683.05462494679</v>
      </c>
      <c r="K13" s="2">
        <v>138864.0094023541</v>
      </c>
      <c r="L13" s="2">
        <v>119508.8751904907</v>
      </c>
      <c r="M13" s="2">
        <v>96412.41085363504</v>
      </c>
      <c r="N13" s="2">
        <v>75353.128483378139</v>
      </c>
      <c r="O13" s="2">
        <v>52733.176255707767</v>
      </c>
      <c r="P13" s="2">
        <v>32491.024429180583</v>
      </c>
      <c r="Q13" s="2">
        <v>29836.786716121136</v>
      </c>
      <c r="R13">
        <v>2113076.4250306664</v>
      </c>
    </row>
    <row r="14" spans="1:19" x14ac:dyDescent="0.3">
      <c r="A14" t="s">
        <v>17</v>
      </c>
      <c r="B14" s="3">
        <f>B11/B13*100000</f>
        <v>1.3911304307198118</v>
      </c>
      <c r="C14" s="3">
        <f t="shared" ref="C14:R14" si="2">C11/C13*100000</f>
        <v>0.58164204626149685</v>
      </c>
      <c r="D14" s="3">
        <f t="shared" si="2"/>
        <v>0</v>
      </c>
      <c r="E14" s="3">
        <f t="shared" si="2"/>
        <v>1.1830764374116565</v>
      </c>
      <c r="F14" s="3">
        <f t="shared" si="2"/>
        <v>2.6429585298778857</v>
      </c>
      <c r="G14" s="3">
        <f t="shared" si="2"/>
        <v>6.8783794016970878</v>
      </c>
      <c r="H14" s="3">
        <f t="shared" si="2"/>
        <v>6.8414750684129251</v>
      </c>
      <c r="I14" s="3">
        <f t="shared" si="2"/>
        <v>13.184854430110093</v>
      </c>
      <c r="J14" s="3">
        <f t="shared" si="2"/>
        <v>23.33748128840768</v>
      </c>
      <c r="K14" s="3">
        <f t="shared" si="2"/>
        <v>24.484385944443002</v>
      </c>
      <c r="L14" s="3">
        <f t="shared" si="2"/>
        <v>52.715750106074886</v>
      </c>
      <c r="M14" s="3">
        <f t="shared" si="2"/>
        <v>56.009386677383389</v>
      </c>
      <c r="N14" s="3">
        <f t="shared" si="2"/>
        <v>96.877198690035542</v>
      </c>
      <c r="O14" s="3">
        <f t="shared" si="2"/>
        <v>180.15224332275517</v>
      </c>
      <c r="P14" s="3">
        <f t="shared" si="2"/>
        <v>227.75520716896727</v>
      </c>
      <c r="Q14" s="3">
        <f t="shared" si="2"/>
        <v>553.00861171772476</v>
      </c>
      <c r="R14" s="3">
        <f t="shared" si="2"/>
        <v>31.234080896549759</v>
      </c>
    </row>
    <row r="15" spans="1:19" x14ac:dyDescent="0.3">
      <c r="A15" t="s">
        <v>21</v>
      </c>
      <c r="B15" s="3">
        <f>B14*B12/100000</f>
        <v>9.0103517997722204E-2</v>
      </c>
      <c r="C15" s="3">
        <f t="shared" ref="C15:Q15" si="3">C14*C12/100000</f>
        <v>3.9365533690978102E-2</v>
      </c>
      <c r="D15" s="3">
        <f t="shared" si="3"/>
        <v>0</v>
      </c>
      <c r="E15" s="3">
        <f t="shared" si="3"/>
        <v>7.4794092373164922E-2</v>
      </c>
      <c r="F15" s="3">
        <f t="shared" si="3"/>
        <v>0.20012481988235351</v>
      </c>
      <c r="G15" s="3">
        <f t="shared" si="3"/>
        <v>0.51051331919395782</v>
      </c>
      <c r="H15" s="3">
        <f t="shared" si="3"/>
        <v>0.56661096516595844</v>
      </c>
      <c r="I15" s="3">
        <f t="shared" si="3"/>
        <v>1.1414128480146308</v>
      </c>
      <c r="J15" s="3">
        <f t="shared" si="3"/>
        <v>1.877733744465282</v>
      </c>
      <c r="K15" s="3">
        <f t="shared" si="3"/>
        <v>1.7188038932998988</v>
      </c>
      <c r="L15" s="3">
        <f t="shared" si="3"/>
        <v>3.3516673917442414</v>
      </c>
      <c r="M15" s="3">
        <f t="shared" si="3"/>
        <v>3.1998162608789129</v>
      </c>
      <c r="N15" s="3">
        <f t="shared" si="3"/>
        <v>4.848703794436279</v>
      </c>
      <c r="O15" s="3">
        <f t="shared" si="3"/>
        <v>7.1106090439491467</v>
      </c>
      <c r="P15" s="3">
        <f t="shared" si="3"/>
        <v>6.54112954989274</v>
      </c>
      <c r="Q15" s="3">
        <f t="shared" si="3"/>
        <v>20.959026384101769</v>
      </c>
      <c r="R15" s="5">
        <f>SUM(B15:Q15)</f>
        <v>52.230415159087038</v>
      </c>
    </row>
    <row r="17" spans="1:18" x14ac:dyDescent="0.3">
      <c r="A17" s="51" t="s">
        <v>24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</row>
    <row r="18" spans="1:18" ht="43.2" x14ac:dyDescent="0.3">
      <c r="B18" s="1" t="s">
        <v>0</v>
      </c>
      <c r="C18" s="1" t="s">
        <v>1</v>
      </c>
      <c r="D18" s="1" t="s">
        <v>2</v>
      </c>
      <c r="E18" s="1" t="s">
        <v>3</v>
      </c>
      <c r="F18" s="1" t="s">
        <v>4</v>
      </c>
      <c r="G18" s="1" t="s">
        <v>5</v>
      </c>
      <c r="H18" s="1" t="s">
        <v>6</v>
      </c>
      <c r="I18" s="1" t="s">
        <v>7</v>
      </c>
      <c r="J18" s="1" t="s">
        <v>8</v>
      </c>
      <c r="K18" s="1" t="s">
        <v>9</v>
      </c>
      <c r="L18" s="1" t="s">
        <v>10</v>
      </c>
      <c r="M18" s="1" t="s">
        <v>11</v>
      </c>
      <c r="N18" s="1" t="s">
        <v>12</v>
      </c>
      <c r="O18" s="1" t="s">
        <v>13</v>
      </c>
      <c r="P18" s="1" t="s">
        <v>14</v>
      </c>
      <c r="Q18" s="1" t="s">
        <v>15</v>
      </c>
      <c r="R18" s="1" t="s">
        <v>16</v>
      </c>
    </row>
    <row r="19" spans="1:18" x14ac:dyDescent="0.3">
      <c r="A19" t="s">
        <v>23</v>
      </c>
      <c r="B19">
        <v>2</v>
      </c>
      <c r="C19">
        <v>1</v>
      </c>
      <c r="D19">
        <v>1</v>
      </c>
      <c r="E19">
        <v>2</v>
      </c>
      <c r="F19">
        <v>4</v>
      </c>
      <c r="G19">
        <v>9</v>
      </c>
      <c r="H19">
        <v>15</v>
      </c>
      <c r="I19">
        <v>36</v>
      </c>
      <c r="J19">
        <v>43</v>
      </c>
      <c r="K19">
        <v>57</v>
      </c>
      <c r="L19">
        <v>87</v>
      </c>
      <c r="M19">
        <v>111</v>
      </c>
      <c r="N19">
        <v>118</v>
      </c>
      <c r="O19">
        <v>127</v>
      </c>
      <c r="P19">
        <v>150</v>
      </c>
      <c r="Q19">
        <v>272</v>
      </c>
      <c r="R19">
        <f>SUM(B19:Q19)</f>
        <v>1035</v>
      </c>
    </row>
    <row r="20" spans="1:18" x14ac:dyDescent="0.3">
      <c r="A20" t="s">
        <v>19</v>
      </c>
      <c r="B20" s="11">
        <v>6477</v>
      </c>
      <c r="C20" s="11">
        <v>6768</v>
      </c>
      <c r="D20" s="11">
        <v>5749</v>
      </c>
      <c r="E20" s="11">
        <v>6322</v>
      </c>
      <c r="F20" s="11">
        <v>7572</v>
      </c>
      <c r="G20" s="11">
        <v>7422</v>
      </c>
      <c r="H20" s="11">
        <v>8282</v>
      </c>
      <c r="I20" s="11">
        <v>8657</v>
      </c>
      <c r="J20" s="11">
        <v>8046</v>
      </c>
      <c r="K20" s="11">
        <v>7020</v>
      </c>
      <c r="L20" s="11">
        <v>6358</v>
      </c>
      <c r="M20" s="11">
        <v>5713</v>
      </c>
      <c r="N20" s="11">
        <v>5005</v>
      </c>
      <c r="O20" s="11">
        <v>3947</v>
      </c>
      <c r="P20" s="11">
        <v>2872</v>
      </c>
      <c r="Q20" s="11">
        <v>3790</v>
      </c>
      <c r="R20" s="11">
        <f>SUM(B20:Q20)</f>
        <v>100000</v>
      </c>
    </row>
    <row r="21" spans="1:18" x14ac:dyDescent="0.3">
      <c r="A21" t="s">
        <v>20</v>
      </c>
      <c r="B21" s="2">
        <v>143767.97141624897</v>
      </c>
      <c r="C21" s="2">
        <v>171927.04798896471</v>
      </c>
      <c r="D21" s="2">
        <v>156593.06479208681</v>
      </c>
      <c r="E21" s="2">
        <v>169050.78461165325</v>
      </c>
      <c r="F21" s="2">
        <v>189181.93166772914</v>
      </c>
      <c r="G21" s="2">
        <v>174459.6989959476</v>
      </c>
      <c r="H21" s="2">
        <v>190017.50163529749</v>
      </c>
      <c r="I21" s="2">
        <v>197195.95796692386</v>
      </c>
      <c r="J21" s="2">
        <v>175683.05462494679</v>
      </c>
      <c r="K21" s="2">
        <v>138864.0094023541</v>
      </c>
      <c r="L21" s="2">
        <v>119508.8751904907</v>
      </c>
      <c r="M21" s="2">
        <v>96412.41085363504</v>
      </c>
      <c r="N21" s="2">
        <v>75353.128483378139</v>
      </c>
      <c r="O21" s="2">
        <v>52733.176255707767</v>
      </c>
      <c r="P21" s="2">
        <v>32491.024429180583</v>
      </c>
      <c r="Q21" s="2">
        <v>29836.786716121136</v>
      </c>
      <c r="R21">
        <v>2113076.4250306664</v>
      </c>
    </row>
    <row r="22" spans="1:18" x14ac:dyDescent="0.3">
      <c r="A22" t="s">
        <v>17</v>
      </c>
      <c r="B22" s="3">
        <f>B19/B21*100000</f>
        <v>1.3911304307198118</v>
      </c>
      <c r="C22" s="3">
        <f t="shared" ref="C22:R22" si="4">C19/C21*100000</f>
        <v>0.58164204626149685</v>
      </c>
      <c r="D22" s="3">
        <f t="shared" si="4"/>
        <v>0.63859788511562077</v>
      </c>
      <c r="E22" s="3">
        <f t="shared" si="4"/>
        <v>1.1830764374116565</v>
      </c>
      <c r="F22" s="3">
        <f t="shared" si="4"/>
        <v>2.1143668239023086</v>
      </c>
      <c r="G22" s="3">
        <f t="shared" si="4"/>
        <v>5.1587845512728157</v>
      </c>
      <c r="H22" s="3">
        <f t="shared" si="4"/>
        <v>7.8940096943226052</v>
      </c>
      <c r="I22" s="3">
        <f t="shared" si="4"/>
        <v>18.255952287844746</v>
      </c>
      <c r="J22" s="3">
        <f t="shared" si="4"/>
        <v>24.475895009793422</v>
      </c>
      <c r="K22" s="3">
        <f t="shared" si="4"/>
        <v>41.047352906860326</v>
      </c>
      <c r="L22" s="3">
        <f t="shared" si="4"/>
        <v>72.797940622674844</v>
      </c>
      <c r="M22" s="3">
        <f t="shared" si="4"/>
        <v>115.13040594795476</v>
      </c>
      <c r="N22" s="3">
        <f t="shared" si="4"/>
        <v>156.59601980033142</v>
      </c>
      <c r="O22" s="3">
        <f t="shared" si="4"/>
        <v>240.83510423147268</v>
      </c>
      <c r="P22" s="3">
        <f t="shared" si="4"/>
        <v>461.6659604776363</v>
      </c>
      <c r="Q22" s="3">
        <f t="shared" si="4"/>
        <v>911.62631749830985</v>
      </c>
      <c r="R22" s="3">
        <f t="shared" si="4"/>
        <v>48.980717769589397</v>
      </c>
    </row>
    <row r="23" spans="1:18" x14ac:dyDescent="0.3">
      <c r="A23" t="s">
        <v>21</v>
      </c>
      <c r="B23" s="3">
        <f>B22*B20/100000</f>
        <v>9.0103517997722204E-2</v>
      </c>
      <c r="C23" s="3">
        <f t="shared" ref="C23:Q23" si="5">C22*C20/100000</f>
        <v>3.9365533690978102E-2</v>
      </c>
      <c r="D23" s="3">
        <f t="shared" si="5"/>
        <v>3.671299241529704E-2</v>
      </c>
      <c r="E23" s="3">
        <f t="shared" si="5"/>
        <v>7.4794092373164922E-2</v>
      </c>
      <c r="F23" s="3">
        <f t="shared" si="5"/>
        <v>0.1600998559058828</v>
      </c>
      <c r="G23" s="3">
        <f t="shared" si="5"/>
        <v>0.38288498939546839</v>
      </c>
      <c r="H23" s="3">
        <f t="shared" si="5"/>
        <v>0.65378188288379813</v>
      </c>
      <c r="I23" s="3">
        <f t="shared" si="5"/>
        <v>1.5804177895587197</v>
      </c>
      <c r="J23" s="3">
        <f t="shared" si="5"/>
        <v>1.9693305124879787</v>
      </c>
      <c r="K23" s="3">
        <f t="shared" si="5"/>
        <v>2.8815241740615951</v>
      </c>
      <c r="L23" s="3">
        <f t="shared" si="5"/>
        <v>4.6284930647896667</v>
      </c>
      <c r="M23" s="3">
        <f t="shared" si="5"/>
        <v>6.5774000918066546</v>
      </c>
      <c r="N23" s="3">
        <f t="shared" si="5"/>
        <v>7.8376307910065881</v>
      </c>
      <c r="O23" s="3">
        <f t="shared" si="5"/>
        <v>9.5057615640162272</v>
      </c>
      <c r="P23" s="3">
        <f t="shared" si="5"/>
        <v>13.259046384917713</v>
      </c>
      <c r="Q23" s="3">
        <f t="shared" si="5"/>
        <v>34.550637433185948</v>
      </c>
      <c r="R23" s="5">
        <f>SUM(B23:Q23)</f>
        <v>84.227984670493413</v>
      </c>
    </row>
    <row r="25" spans="1:18" x14ac:dyDescent="0.3">
      <c r="A25" s="51" t="s">
        <v>25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</row>
    <row r="26" spans="1:18" ht="43.2" x14ac:dyDescent="0.3">
      <c r="B26" s="1" t="s">
        <v>0</v>
      </c>
      <c r="C26" s="1" t="s">
        <v>1</v>
      </c>
      <c r="D26" s="1" t="s">
        <v>2</v>
      </c>
      <c r="E26" s="1" t="s">
        <v>3</v>
      </c>
      <c r="F26" s="1" t="s">
        <v>4</v>
      </c>
      <c r="G26" s="1" t="s">
        <v>5</v>
      </c>
      <c r="H26" s="1" t="s">
        <v>6</v>
      </c>
      <c r="I26" s="1" t="s">
        <v>7</v>
      </c>
      <c r="J26" s="1" t="s">
        <v>8</v>
      </c>
      <c r="K26" s="1" t="s">
        <v>9</v>
      </c>
      <c r="L26" s="1" t="s">
        <v>10</v>
      </c>
      <c r="M26" s="1" t="s">
        <v>11</v>
      </c>
      <c r="N26" s="1" t="s">
        <v>12</v>
      </c>
      <c r="O26" s="1" t="s">
        <v>13</v>
      </c>
      <c r="P26" s="1" t="s">
        <v>14</v>
      </c>
      <c r="Q26" s="1" t="s">
        <v>15</v>
      </c>
      <c r="R26" s="1" t="s">
        <v>16</v>
      </c>
    </row>
    <row r="27" spans="1:18" x14ac:dyDescent="0.3">
      <c r="A27" t="s">
        <v>23</v>
      </c>
      <c r="B27">
        <v>1</v>
      </c>
      <c r="C27">
        <v>2</v>
      </c>
      <c r="D27">
        <v>1</v>
      </c>
      <c r="E27">
        <v>2</v>
      </c>
      <c r="F27">
        <v>4</v>
      </c>
      <c r="G27">
        <v>3</v>
      </c>
      <c r="H27">
        <v>13</v>
      </c>
      <c r="I27">
        <v>16</v>
      </c>
      <c r="J27">
        <v>33</v>
      </c>
      <c r="K27">
        <v>48</v>
      </c>
      <c r="L27">
        <v>62</v>
      </c>
      <c r="M27">
        <v>68</v>
      </c>
      <c r="N27">
        <v>101</v>
      </c>
      <c r="O27">
        <v>109</v>
      </c>
      <c r="P27">
        <v>88</v>
      </c>
      <c r="Q27">
        <v>234</v>
      </c>
      <c r="R27">
        <v>785</v>
      </c>
    </row>
    <row r="28" spans="1:18" x14ac:dyDescent="0.3">
      <c r="A28" t="s">
        <v>19</v>
      </c>
      <c r="B28" s="11">
        <v>6477</v>
      </c>
      <c r="C28" s="11">
        <v>6768</v>
      </c>
      <c r="D28" s="11">
        <v>5749</v>
      </c>
      <c r="E28" s="11">
        <v>6322</v>
      </c>
      <c r="F28" s="11">
        <v>7572</v>
      </c>
      <c r="G28" s="11">
        <v>7422</v>
      </c>
      <c r="H28" s="11">
        <v>8282</v>
      </c>
      <c r="I28" s="11">
        <v>8657</v>
      </c>
      <c r="J28" s="11">
        <v>8046</v>
      </c>
      <c r="K28" s="11">
        <v>7020</v>
      </c>
      <c r="L28" s="11">
        <v>6358</v>
      </c>
      <c r="M28" s="11">
        <v>5713</v>
      </c>
      <c r="N28" s="11">
        <v>5005</v>
      </c>
      <c r="O28" s="11">
        <v>3947</v>
      </c>
      <c r="P28" s="11">
        <v>2872</v>
      </c>
      <c r="Q28" s="11">
        <v>3790</v>
      </c>
      <c r="R28" s="11">
        <f>SUM(B28:Q28)</f>
        <v>100000</v>
      </c>
    </row>
    <row r="29" spans="1:18" x14ac:dyDescent="0.3">
      <c r="A29" t="s">
        <v>20</v>
      </c>
      <c r="B29" s="2">
        <v>143767.97141624897</v>
      </c>
      <c r="C29" s="2">
        <v>171927.04798896471</v>
      </c>
      <c r="D29" s="2">
        <v>156593.06479208681</v>
      </c>
      <c r="E29" s="2">
        <v>169050.78461165325</v>
      </c>
      <c r="F29" s="2">
        <v>189181.93166772914</v>
      </c>
      <c r="G29" s="2">
        <v>174459.6989959476</v>
      </c>
      <c r="H29" s="2">
        <v>190017.50163529749</v>
      </c>
      <c r="I29" s="2">
        <v>197195.95796692386</v>
      </c>
      <c r="J29" s="2">
        <v>175683.05462494679</v>
      </c>
      <c r="K29" s="2">
        <v>138864.0094023541</v>
      </c>
      <c r="L29" s="2">
        <v>119508.8751904907</v>
      </c>
      <c r="M29" s="2">
        <v>96412.41085363504</v>
      </c>
      <c r="N29" s="2">
        <v>75353.128483378139</v>
      </c>
      <c r="O29" s="2">
        <v>52733.176255707767</v>
      </c>
      <c r="P29" s="2">
        <v>32491.024429180583</v>
      </c>
      <c r="Q29" s="2">
        <v>29836.786716121136</v>
      </c>
      <c r="R29">
        <v>2113076.4250306664</v>
      </c>
    </row>
    <row r="30" spans="1:18" x14ac:dyDescent="0.3">
      <c r="A30" t="s">
        <v>17</v>
      </c>
      <c r="B30" s="3">
        <f>B27/B29*100000</f>
        <v>0.6955652153599059</v>
      </c>
      <c r="C30" s="3">
        <f t="shared" ref="C30:R30" si="6">C27/C29*100000</f>
        <v>1.1632840925229937</v>
      </c>
      <c r="D30" s="3">
        <f t="shared" si="6"/>
        <v>0.63859788511562077</v>
      </c>
      <c r="E30" s="3">
        <f t="shared" si="6"/>
        <v>1.1830764374116565</v>
      </c>
      <c r="F30" s="3">
        <f t="shared" si="6"/>
        <v>2.1143668239023086</v>
      </c>
      <c r="G30" s="3">
        <f t="shared" si="6"/>
        <v>1.719594850424272</v>
      </c>
      <c r="H30" s="3">
        <f t="shared" si="6"/>
        <v>6.8414750684129251</v>
      </c>
      <c r="I30" s="3">
        <f t="shared" si="6"/>
        <v>8.1137565723754435</v>
      </c>
      <c r="J30" s="3">
        <f t="shared" si="6"/>
        <v>18.783826402864719</v>
      </c>
      <c r="K30" s="3">
        <f t="shared" si="6"/>
        <v>34.566191921566599</v>
      </c>
      <c r="L30" s="3">
        <f t="shared" si="6"/>
        <v>51.878992167883219</v>
      </c>
      <c r="M30" s="3">
        <f t="shared" si="6"/>
        <v>70.530338778927231</v>
      </c>
      <c r="N30" s="3">
        <f t="shared" si="6"/>
        <v>134.03557626977519</v>
      </c>
      <c r="O30" s="3">
        <f t="shared" si="6"/>
        <v>206.70099497031904</v>
      </c>
      <c r="P30" s="3">
        <f t="shared" si="6"/>
        <v>270.84403014688002</v>
      </c>
      <c r="Q30" s="3">
        <f t="shared" si="6"/>
        <v>784.26675843604608</v>
      </c>
      <c r="R30" s="3">
        <f t="shared" si="6"/>
        <v>37.149626520896305</v>
      </c>
    </row>
    <row r="31" spans="1:18" x14ac:dyDescent="0.3">
      <c r="A31" t="s">
        <v>21</v>
      </c>
      <c r="B31" s="3">
        <f>B30*B28/100000</f>
        <v>4.5051758998861102E-2</v>
      </c>
      <c r="C31" s="3">
        <f t="shared" ref="C31:Q31" si="7">C30*C28/100000</f>
        <v>7.8731067381956205E-2</v>
      </c>
      <c r="D31" s="3">
        <f t="shared" si="7"/>
        <v>3.671299241529704E-2</v>
      </c>
      <c r="E31" s="3">
        <f t="shared" si="7"/>
        <v>7.4794092373164922E-2</v>
      </c>
      <c r="F31" s="3">
        <f t="shared" si="7"/>
        <v>0.1600998559058828</v>
      </c>
      <c r="G31" s="3">
        <f t="shared" si="7"/>
        <v>0.12762832979848945</v>
      </c>
      <c r="H31" s="3">
        <f t="shared" si="7"/>
        <v>0.56661096516595844</v>
      </c>
      <c r="I31" s="3">
        <f t="shared" si="7"/>
        <v>0.70240790647054208</v>
      </c>
      <c r="J31" s="3">
        <f t="shared" si="7"/>
        <v>1.5113466723744953</v>
      </c>
      <c r="K31" s="3">
        <f t="shared" si="7"/>
        <v>2.4265466728939753</v>
      </c>
      <c r="L31" s="3">
        <f t="shared" si="7"/>
        <v>3.2984663220340154</v>
      </c>
      <c r="M31" s="3">
        <f t="shared" si="7"/>
        <v>4.0293982544401121</v>
      </c>
      <c r="N31" s="3">
        <f t="shared" si="7"/>
        <v>6.7084805923022479</v>
      </c>
      <c r="O31" s="3">
        <f t="shared" si="7"/>
        <v>8.1584882714784932</v>
      </c>
      <c r="P31" s="3">
        <f t="shared" si="7"/>
        <v>7.7786405458183934</v>
      </c>
      <c r="Q31" s="3">
        <f t="shared" si="7"/>
        <v>29.723710144726144</v>
      </c>
      <c r="R31" s="5">
        <f>SUM(B31:Q31)</f>
        <v>65.427114444578024</v>
      </c>
    </row>
    <row r="33" spans="1:22" x14ac:dyDescent="0.3">
      <c r="A33" s="51" t="s">
        <v>26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spans="1:22" ht="43.2" x14ac:dyDescent="0.3">
      <c r="B34" s="1" t="s">
        <v>0</v>
      </c>
      <c r="C34" s="1" t="s">
        <v>1</v>
      </c>
      <c r="D34" s="1" t="s">
        <v>2</v>
      </c>
      <c r="E34" s="1" t="s">
        <v>3</v>
      </c>
      <c r="F34" s="1" t="s">
        <v>4</v>
      </c>
      <c r="G34" s="1" t="s">
        <v>5</v>
      </c>
      <c r="H34" s="1" t="s">
        <v>6</v>
      </c>
      <c r="I34" s="1" t="s">
        <v>7</v>
      </c>
      <c r="J34" s="1" t="s">
        <v>8</v>
      </c>
      <c r="K34" s="1" t="s">
        <v>9</v>
      </c>
      <c r="L34" s="1" t="s">
        <v>10</v>
      </c>
      <c r="M34" s="1" t="s">
        <v>11</v>
      </c>
      <c r="N34" s="1" t="s">
        <v>12</v>
      </c>
      <c r="O34" s="1" t="s">
        <v>13</v>
      </c>
      <c r="P34" s="1" t="s">
        <v>14</v>
      </c>
      <c r="Q34" s="1" t="s">
        <v>15</v>
      </c>
      <c r="R34" s="1" t="s">
        <v>16</v>
      </c>
    </row>
    <row r="35" spans="1:22" x14ac:dyDescent="0.3">
      <c r="A35" t="s">
        <v>23</v>
      </c>
      <c r="B35">
        <v>1</v>
      </c>
      <c r="C35">
        <v>0</v>
      </c>
      <c r="D35">
        <v>0</v>
      </c>
      <c r="E35">
        <v>0</v>
      </c>
      <c r="F35">
        <v>4</v>
      </c>
      <c r="G35">
        <v>2</v>
      </c>
      <c r="H35">
        <v>10</v>
      </c>
      <c r="I35">
        <v>9</v>
      </c>
      <c r="J35">
        <v>15</v>
      </c>
      <c r="K35">
        <v>27</v>
      </c>
      <c r="L35">
        <v>35</v>
      </c>
      <c r="M35">
        <v>41</v>
      </c>
      <c r="N35">
        <v>71</v>
      </c>
      <c r="O35">
        <v>68</v>
      </c>
      <c r="P35">
        <v>66</v>
      </c>
      <c r="Q35">
        <v>165</v>
      </c>
      <c r="R35">
        <f>SUM(B35:Q35)</f>
        <v>514</v>
      </c>
    </row>
    <row r="36" spans="1:22" x14ac:dyDescent="0.3">
      <c r="A36" t="s">
        <v>19</v>
      </c>
      <c r="B36" s="11">
        <v>6477</v>
      </c>
      <c r="C36" s="11">
        <v>6768</v>
      </c>
      <c r="D36" s="11">
        <v>5749</v>
      </c>
      <c r="E36" s="11">
        <v>6322</v>
      </c>
      <c r="F36" s="11">
        <v>7572</v>
      </c>
      <c r="G36" s="11">
        <v>7422</v>
      </c>
      <c r="H36" s="11">
        <v>8282</v>
      </c>
      <c r="I36" s="11">
        <v>8657</v>
      </c>
      <c r="J36" s="11">
        <v>8046</v>
      </c>
      <c r="K36" s="11">
        <v>7020</v>
      </c>
      <c r="L36" s="11">
        <v>6358</v>
      </c>
      <c r="M36" s="11">
        <v>5713</v>
      </c>
      <c r="N36" s="11">
        <v>5005</v>
      </c>
      <c r="O36" s="11">
        <v>3947</v>
      </c>
      <c r="P36" s="11">
        <v>2872</v>
      </c>
      <c r="Q36" s="11">
        <v>3790</v>
      </c>
      <c r="R36" s="11">
        <f>SUM(B36:Q36)</f>
        <v>100000</v>
      </c>
    </row>
    <row r="37" spans="1:22" x14ac:dyDescent="0.3">
      <c r="A37" t="s">
        <v>20</v>
      </c>
      <c r="B37" s="2">
        <v>143767.97141624897</v>
      </c>
      <c r="C37" s="2">
        <v>171927.04798896471</v>
      </c>
      <c r="D37" s="2">
        <v>156593.06479208681</v>
      </c>
      <c r="E37" s="2">
        <v>169050.78461165325</v>
      </c>
      <c r="F37" s="2">
        <v>189181.93166772914</v>
      </c>
      <c r="G37" s="2">
        <v>174459.6989959476</v>
      </c>
      <c r="H37" s="2">
        <v>190017.50163529749</v>
      </c>
      <c r="I37" s="2">
        <v>197195.95796692386</v>
      </c>
      <c r="J37" s="2">
        <v>175683.05462494679</v>
      </c>
      <c r="K37" s="2">
        <v>138864.0094023541</v>
      </c>
      <c r="L37" s="2">
        <v>119508.8751904907</v>
      </c>
      <c r="M37" s="2">
        <v>96412.41085363504</v>
      </c>
      <c r="N37" s="2">
        <v>75353.128483378139</v>
      </c>
      <c r="O37" s="2">
        <v>52733.176255707767</v>
      </c>
      <c r="P37" s="2">
        <v>32491.024429180583</v>
      </c>
      <c r="Q37" s="2">
        <v>29836.786716121136</v>
      </c>
      <c r="R37">
        <v>2113076.4250306664</v>
      </c>
    </row>
    <row r="38" spans="1:22" x14ac:dyDescent="0.3">
      <c r="A38" t="s">
        <v>17</v>
      </c>
      <c r="B38" s="3">
        <f>B35/B37*100000</f>
        <v>0.6955652153599059</v>
      </c>
      <c r="C38" s="3">
        <f t="shared" ref="C38:R38" si="8">C35/C37*100000</f>
        <v>0</v>
      </c>
      <c r="D38" s="3">
        <f t="shared" si="8"/>
        <v>0</v>
      </c>
      <c r="E38" s="3">
        <f t="shared" si="8"/>
        <v>0</v>
      </c>
      <c r="F38" s="3">
        <f t="shared" si="8"/>
        <v>2.1143668239023086</v>
      </c>
      <c r="G38" s="3">
        <f t="shared" si="8"/>
        <v>1.1463965669495144</v>
      </c>
      <c r="H38" s="3">
        <f t="shared" si="8"/>
        <v>5.2626731295484035</v>
      </c>
      <c r="I38" s="3">
        <f t="shared" si="8"/>
        <v>4.5639880719611865</v>
      </c>
      <c r="J38" s="3">
        <f t="shared" si="8"/>
        <v>8.5381029103930537</v>
      </c>
      <c r="K38" s="3">
        <f t="shared" si="8"/>
        <v>19.443482955881212</v>
      </c>
      <c r="L38" s="3">
        <f t="shared" si="8"/>
        <v>29.28652783670827</v>
      </c>
      <c r="M38" s="3">
        <f t="shared" si="8"/>
        <v>42.525645440235536</v>
      </c>
      <c r="N38" s="3">
        <f t="shared" si="8"/>
        <v>94.223028862911278</v>
      </c>
      <c r="O38" s="3">
        <f t="shared" si="8"/>
        <v>128.95107943102474</v>
      </c>
      <c r="P38" s="3">
        <f t="shared" si="8"/>
        <v>203.13302261015997</v>
      </c>
      <c r="Q38" s="3">
        <f t="shared" si="8"/>
        <v>553.00861171772476</v>
      </c>
      <c r="R38" s="3">
        <f t="shared" si="8"/>
        <v>24.324723607312993</v>
      </c>
    </row>
    <row r="39" spans="1:22" x14ac:dyDescent="0.3">
      <c r="A39" t="s">
        <v>21</v>
      </c>
      <c r="B39" s="3">
        <f>B38*B36/100000</f>
        <v>4.5051758998861102E-2</v>
      </c>
      <c r="C39" s="3">
        <f t="shared" ref="C39:Q39" si="9">C38*C36/100000</f>
        <v>0</v>
      </c>
      <c r="D39" s="3">
        <f t="shared" si="9"/>
        <v>0</v>
      </c>
      <c r="E39" s="3">
        <f t="shared" si="9"/>
        <v>0</v>
      </c>
      <c r="F39" s="3">
        <f t="shared" si="9"/>
        <v>0.1600998559058828</v>
      </c>
      <c r="G39" s="3">
        <f t="shared" si="9"/>
        <v>8.5085553198992969E-2</v>
      </c>
      <c r="H39" s="3">
        <f t="shared" si="9"/>
        <v>0.43585458858919873</v>
      </c>
      <c r="I39" s="3">
        <f t="shared" si="9"/>
        <v>0.39510444738967992</v>
      </c>
      <c r="J39" s="3">
        <f t="shared" si="9"/>
        <v>0.6869757601702251</v>
      </c>
      <c r="K39" s="3">
        <f t="shared" si="9"/>
        <v>1.364932503502861</v>
      </c>
      <c r="L39" s="3">
        <f t="shared" si="9"/>
        <v>1.862037439857912</v>
      </c>
      <c r="M39" s="3">
        <f t="shared" si="9"/>
        <v>2.4294901240006559</v>
      </c>
      <c r="N39" s="3">
        <f t="shared" si="9"/>
        <v>4.7158625945887094</v>
      </c>
      <c r="O39" s="3">
        <f t="shared" si="9"/>
        <v>5.0896991051425466</v>
      </c>
      <c r="P39" s="3">
        <f t="shared" si="9"/>
        <v>5.8339804093637948</v>
      </c>
      <c r="Q39" s="3">
        <f t="shared" si="9"/>
        <v>20.959026384101769</v>
      </c>
      <c r="R39" s="5">
        <f>SUM(B39:Q39)</f>
        <v>44.063200524811087</v>
      </c>
    </row>
    <row r="40" spans="1:22" x14ac:dyDescent="0.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/>
    </row>
    <row r="41" spans="1:22" x14ac:dyDescent="0.3">
      <c r="A41" s="51" t="s">
        <v>63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</row>
    <row r="42" spans="1:22" ht="43.2" x14ac:dyDescent="0.3">
      <c r="B42" s="1" t="s">
        <v>0</v>
      </c>
      <c r="C42" s="1" t="s">
        <v>1</v>
      </c>
      <c r="D42" s="1" t="s">
        <v>2</v>
      </c>
      <c r="E42" s="1" t="s">
        <v>3</v>
      </c>
      <c r="F42" s="1" t="s">
        <v>4</v>
      </c>
      <c r="G42" s="1" t="s">
        <v>5</v>
      </c>
      <c r="H42" s="1" t="s">
        <v>6</v>
      </c>
      <c r="I42" s="1" t="s">
        <v>7</v>
      </c>
      <c r="J42" s="1" t="s">
        <v>8</v>
      </c>
      <c r="K42" s="1" t="s">
        <v>9</v>
      </c>
      <c r="L42" s="1" t="s">
        <v>10</v>
      </c>
      <c r="M42" s="1" t="s">
        <v>11</v>
      </c>
      <c r="N42" s="1" t="s">
        <v>12</v>
      </c>
      <c r="O42" s="1" t="s">
        <v>13</v>
      </c>
      <c r="P42" s="1" t="s">
        <v>14</v>
      </c>
      <c r="Q42" s="1" t="s">
        <v>15</v>
      </c>
      <c r="R42" s="1" t="s">
        <v>16</v>
      </c>
    </row>
    <row r="43" spans="1:22" x14ac:dyDescent="0.3">
      <c r="A43" t="s">
        <v>23</v>
      </c>
      <c r="B43">
        <v>2</v>
      </c>
      <c r="C43">
        <v>0</v>
      </c>
      <c r="D43">
        <v>0</v>
      </c>
      <c r="E43">
        <v>0</v>
      </c>
      <c r="F43">
        <v>0</v>
      </c>
      <c r="G43">
        <v>2</v>
      </c>
      <c r="H43">
        <v>3</v>
      </c>
      <c r="I43">
        <v>3</v>
      </c>
      <c r="J43">
        <v>21</v>
      </c>
      <c r="K43">
        <v>17</v>
      </c>
      <c r="L43">
        <v>27</v>
      </c>
      <c r="M43">
        <v>48</v>
      </c>
      <c r="N43">
        <v>43</v>
      </c>
      <c r="O43">
        <v>50</v>
      </c>
      <c r="P43">
        <v>50</v>
      </c>
      <c r="Q43">
        <v>123</v>
      </c>
      <c r="R43">
        <f>SUM(B43:Q43)</f>
        <v>389</v>
      </c>
    </row>
    <row r="44" spans="1:22" x14ac:dyDescent="0.3">
      <c r="A44" t="s">
        <v>19</v>
      </c>
      <c r="B44" s="11">
        <v>6477</v>
      </c>
      <c r="C44" s="11">
        <v>6768</v>
      </c>
      <c r="D44" s="11">
        <v>5749</v>
      </c>
      <c r="E44" s="11">
        <v>6322</v>
      </c>
      <c r="F44" s="11">
        <v>7572</v>
      </c>
      <c r="G44" s="11">
        <v>7422</v>
      </c>
      <c r="H44" s="11">
        <v>8282</v>
      </c>
      <c r="I44" s="11">
        <v>8657</v>
      </c>
      <c r="J44" s="11">
        <v>8046</v>
      </c>
      <c r="K44" s="11">
        <v>7020</v>
      </c>
      <c r="L44" s="11">
        <v>6358</v>
      </c>
      <c r="M44" s="11">
        <v>5713</v>
      </c>
      <c r="N44" s="11">
        <v>5005</v>
      </c>
      <c r="O44" s="11">
        <v>3947</v>
      </c>
      <c r="P44" s="11">
        <v>2872</v>
      </c>
      <c r="Q44" s="11">
        <v>3790</v>
      </c>
      <c r="R44" s="11">
        <f>SUM(B44:Q44)</f>
        <v>100000</v>
      </c>
    </row>
    <row r="45" spans="1:22" x14ac:dyDescent="0.3">
      <c r="A45" t="s">
        <v>20</v>
      </c>
      <c r="B45" s="2">
        <v>143767.97141624897</v>
      </c>
      <c r="C45" s="2">
        <v>171927.04798896471</v>
      </c>
      <c r="D45" s="2">
        <v>156593.06479208681</v>
      </c>
      <c r="E45" s="2">
        <v>169050.78461165325</v>
      </c>
      <c r="F45" s="2">
        <v>189181.93166772914</v>
      </c>
      <c r="G45" s="2">
        <v>174459.6989959476</v>
      </c>
      <c r="H45" s="2">
        <v>190017.50163529749</v>
      </c>
      <c r="I45" s="2">
        <v>197195.95796692386</v>
      </c>
      <c r="J45" s="2">
        <v>175683.05462494679</v>
      </c>
      <c r="K45" s="2">
        <v>138864.0094023541</v>
      </c>
      <c r="L45" s="2">
        <v>119508.8751904907</v>
      </c>
      <c r="M45" s="2">
        <v>96412.41085363504</v>
      </c>
      <c r="N45" s="2">
        <v>75353.128483378139</v>
      </c>
      <c r="O45" s="2">
        <v>52733.176255707767</v>
      </c>
      <c r="P45" s="2">
        <v>32491.024429180583</v>
      </c>
      <c r="Q45" s="2">
        <v>29836.786716121136</v>
      </c>
      <c r="R45">
        <v>2113076.4250306664</v>
      </c>
    </row>
    <row r="46" spans="1:22" x14ac:dyDescent="0.3">
      <c r="A46" t="s">
        <v>17</v>
      </c>
      <c r="B46" s="3">
        <f>B43/B45*100000</f>
        <v>1.3911304307198118</v>
      </c>
      <c r="C46" s="3">
        <f t="shared" ref="C46:R46" si="10">C43/C45*100000</f>
        <v>0</v>
      </c>
      <c r="D46" s="3">
        <f t="shared" si="10"/>
        <v>0</v>
      </c>
      <c r="E46" s="3">
        <f t="shared" si="10"/>
        <v>0</v>
      </c>
      <c r="F46" s="3">
        <f t="shared" si="10"/>
        <v>0</v>
      </c>
      <c r="G46" s="3">
        <f t="shared" si="10"/>
        <v>1.1463965669495144</v>
      </c>
      <c r="H46" s="3">
        <f t="shared" si="10"/>
        <v>1.5788019388645211</v>
      </c>
      <c r="I46" s="3">
        <f t="shared" si="10"/>
        <v>1.5213293573203954</v>
      </c>
      <c r="J46" s="3">
        <f t="shared" si="10"/>
        <v>11.953344074550275</v>
      </c>
      <c r="K46" s="3">
        <f t="shared" si="10"/>
        <v>12.242192972221501</v>
      </c>
      <c r="L46" s="3">
        <f t="shared" si="10"/>
        <v>22.592464331174952</v>
      </c>
      <c r="M46" s="3">
        <f t="shared" si="10"/>
        <v>49.786121491007457</v>
      </c>
      <c r="N46" s="3">
        <f t="shared" si="10"/>
        <v>57.064651283171621</v>
      </c>
      <c r="O46" s="3">
        <f t="shared" si="10"/>
        <v>94.816970169871126</v>
      </c>
      <c r="P46" s="3">
        <f t="shared" si="10"/>
        <v>153.88865349254544</v>
      </c>
      <c r="Q46" s="3">
        <f t="shared" si="10"/>
        <v>412.2427832804857</v>
      </c>
      <c r="R46" s="3">
        <f t="shared" si="10"/>
        <v>18.409177982966447</v>
      </c>
    </row>
    <row r="47" spans="1:22" x14ac:dyDescent="0.3">
      <c r="A47" t="s">
        <v>21</v>
      </c>
      <c r="B47" s="3">
        <f>B46*B44/100000</f>
        <v>9.0103517997722204E-2</v>
      </c>
      <c r="C47" s="3">
        <f t="shared" ref="C47:Q47" si="11">C46*C44/100000</f>
        <v>0</v>
      </c>
      <c r="D47" s="3">
        <f t="shared" si="11"/>
        <v>0</v>
      </c>
      <c r="E47" s="3">
        <f t="shared" si="11"/>
        <v>0</v>
      </c>
      <c r="F47" s="3">
        <f t="shared" si="11"/>
        <v>0</v>
      </c>
      <c r="G47" s="3">
        <f t="shared" si="11"/>
        <v>8.5085553198992969E-2</v>
      </c>
      <c r="H47" s="3">
        <f t="shared" si="11"/>
        <v>0.13075637657675965</v>
      </c>
      <c r="I47" s="3">
        <f t="shared" si="11"/>
        <v>0.13170148246322663</v>
      </c>
      <c r="J47" s="3">
        <f t="shared" si="11"/>
        <v>0.96176606423831512</v>
      </c>
      <c r="K47" s="3">
        <f t="shared" si="11"/>
        <v>0.8594019466499494</v>
      </c>
      <c r="L47" s="3">
        <f t="shared" si="11"/>
        <v>1.4364288821761033</v>
      </c>
      <c r="M47" s="3">
        <f t="shared" si="11"/>
        <v>2.8442811207812557</v>
      </c>
      <c r="N47" s="3">
        <f t="shared" si="11"/>
        <v>2.8560857967227395</v>
      </c>
      <c r="O47" s="3">
        <f t="shared" si="11"/>
        <v>3.7424258126048131</v>
      </c>
      <c r="P47" s="3">
        <f t="shared" si="11"/>
        <v>4.4196821283059053</v>
      </c>
      <c r="Q47" s="3">
        <f t="shared" si="11"/>
        <v>15.624001486330407</v>
      </c>
      <c r="R47" s="5">
        <f>SUM(B47:Q47)</f>
        <v>33.181720168046191</v>
      </c>
    </row>
    <row r="48" spans="1:22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5"/>
      <c r="S48" s="27"/>
      <c r="T48" s="27"/>
      <c r="U48" s="27"/>
      <c r="V48" s="27"/>
    </row>
    <row r="49" spans="1:22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5"/>
      <c r="S49" s="27"/>
      <c r="T49" s="27"/>
      <c r="U49" s="27"/>
      <c r="V49" s="27"/>
    </row>
    <row r="50" spans="1:22" x14ac:dyDescent="0.3">
      <c r="A50" s="51" t="s">
        <v>64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27"/>
      <c r="T50" s="27"/>
      <c r="U50" s="27"/>
      <c r="V50" s="27"/>
    </row>
    <row r="51" spans="1:22" ht="43.2" x14ac:dyDescent="0.3">
      <c r="B51" s="1" t="s">
        <v>0</v>
      </c>
      <c r="C51" s="1" t="s">
        <v>1</v>
      </c>
      <c r="D51" s="1" t="s">
        <v>2</v>
      </c>
      <c r="E51" s="1" t="s">
        <v>3</v>
      </c>
      <c r="F51" s="1" t="s">
        <v>4</v>
      </c>
      <c r="G51" s="1" t="s">
        <v>5</v>
      </c>
      <c r="H51" s="1" t="s">
        <v>6</v>
      </c>
      <c r="I51" s="1" t="s">
        <v>7</v>
      </c>
      <c r="J51" s="1" t="s">
        <v>8</v>
      </c>
      <c r="K51" s="1" t="s">
        <v>9</v>
      </c>
      <c r="L51" s="1" t="s">
        <v>10</v>
      </c>
      <c r="M51" s="1" t="s">
        <v>11</v>
      </c>
      <c r="N51" s="1" t="s">
        <v>12</v>
      </c>
      <c r="O51" s="1" t="s">
        <v>13</v>
      </c>
      <c r="P51" s="1" t="s">
        <v>14</v>
      </c>
      <c r="Q51" s="1" t="s">
        <v>15</v>
      </c>
      <c r="R51" s="1" t="s">
        <v>16</v>
      </c>
      <c r="S51" s="27"/>
      <c r="T51" s="46"/>
      <c r="U51" s="27"/>
      <c r="V51" s="27"/>
    </row>
    <row r="52" spans="1:22" x14ac:dyDescent="0.3">
      <c r="A52" t="s">
        <v>23</v>
      </c>
      <c r="B52">
        <v>2</v>
      </c>
      <c r="C52">
        <v>0</v>
      </c>
      <c r="D52">
        <v>0</v>
      </c>
      <c r="E52">
        <v>1</v>
      </c>
      <c r="F52">
        <v>0</v>
      </c>
      <c r="G52">
        <v>1</v>
      </c>
      <c r="H52">
        <v>4</v>
      </c>
      <c r="I52">
        <v>3</v>
      </c>
      <c r="J52">
        <v>4</v>
      </c>
      <c r="K52">
        <v>12</v>
      </c>
      <c r="L52">
        <v>14</v>
      </c>
      <c r="M52">
        <v>14</v>
      </c>
      <c r="N52">
        <v>19</v>
      </c>
      <c r="O52">
        <v>22</v>
      </c>
      <c r="P52">
        <v>34</v>
      </c>
      <c r="Q52">
        <v>64</v>
      </c>
      <c r="R52">
        <f>SUM(B52:Q52)</f>
        <v>194</v>
      </c>
      <c r="S52" s="27"/>
      <c r="T52" s="47"/>
      <c r="U52" s="27"/>
      <c r="V52" s="27"/>
    </row>
    <row r="53" spans="1:22" x14ac:dyDescent="0.3">
      <c r="A53" t="s">
        <v>19</v>
      </c>
      <c r="B53" s="11">
        <v>6477</v>
      </c>
      <c r="C53" s="11">
        <v>6768</v>
      </c>
      <c r="D53" s="11">
        <v>5749</v>
      </c>
      <c r="E53" s="11">
        <v>6322</v>
      </c>
      <c r="F53" s="11">
        <v>7572</v>
      </c>
      <c r="G53" s="11">
        <v>7422</v>
      </c>
      <c r="H53" s="11">
        <v>8282</v>
      </c>
      <c r="I53" s="11">
        <v>8657</v>
      </c>
      <c r="J53" s="11">
        <v>8046</v>
      </c>
      <c r="K53" s="11">
        <v>7020</v>
      </c>
      <c r="L53" s="11">
        <v>6358</v>
      </c>
      <c r="M53" s="11">
        <v>5713</v>
      </c>
      <c r="N53" s="11">
        <v>5005</v>
      </c>
      <c r="O53" s="11">
        <v>3947</v>
      </c>
      <c r="P53" s="11">
        <v>2872</v>
      </c>
      <c r="Q53" s="11">
        <v>3790</v>
      </c>
      <c r="R53" s="11">
        <f>SUM(B53:Q53)</f>
        <v>100000</v>
      </c>
      <c r="S53" s="27"/>
      <c r="T53" s="47"/>
      <c r="U53" s="27"/>
      <c r="V53" s="27"/>
    </row>
    <row r="54" spans="1:22" x14ac:dyDescent="0.3">
      <c r="A54" t="s">
        <v>20</v>
      </c>
      <c r="B54" s="2">
        <v>143767.97141624897</v>
      </c>
      <c r="C54" s="2">
        <v>171927.04798896471</v>
      </c>
      <c r="D54" s="2">
        <v>156593.06479208681</v>
      </c>
      <c r="E54" s="2">
        <v>169050.78461165325</v>
      </c>
      <c r="F54" s="2">
        <v>189181.93166772914</v>
      </c>
      <c r="G54" s="2">
        <v>174459.6989959476</v>
      </c>
      <c r="H54" s="2">
        <v>190017.50163529749</v>
      </c>
      <c r="I54" s="2">
        <v>197195.95796692386</v>
      </c>
      <c r="J54" s="2">
        <v>175683.05462494679</v>
      </c>
      <c r="K54" s="2">
        <v>138864.0094023541</v>
      </c>
      <c r="L54" s="2">
        <v>119508.8751904907</v>
      </c>
      <c r="M54" s="2">
        <v>96412.41085363504</v>
      </c>
      <c r="N54" s="2">
        <v>75353.128483378139</v>
      </c>
      <c r="O54" s="2">
        <v>52733.176255707767</v>
      </c>
      <c r="P54" s="2">
        <v>32491.024429180583</v>
      </c>
      <c r="Q54" s="2">
        <v>29836.786716121136</v>
      </c>
      <c r="R54">
        <v>2113076.4250306664</v>
      </c>
      <c r="S54" s="27"/>
      <c r="T54" s="47"/>
      <c r="U54" s="27"/>
      <c r="V54" s="27"/>
    </row>
    <row r="55" spans="1:22" x14ac:dyDescent="0.3">
      <c r="A55" t="s">
        <v>17</v>
      </c>
      <c r="B55" s="3">
        <f>B52/B54*100000</f>
        <v>1.3911304307198118</v>
      </c>
      <c r="C55" s="3">
        <f t="shared" ref="C55:R55" si="12">C52/C54*100000</f>
        <v>0</v>
      </c>
      <c r="D55" s="3">
        <f t="shared" si="12"/>
        <v>0</v>
      </c>
      <c r="E55" s="3">
        <f t="shared" si="12"/>
        <v>0.59153821870582823</v>
      </c>
      <c r="F55" s="3">
        <f t="shared" si="12"/>
        <v>0</v>
      </c>
      <c r="G55" s="3">
        <f t="shared" si="12"/>
        <v>0.57319828347475721</v>
      </c>
      <c r="H55" s="3">
        <f t="shared" si="12"/>
        <v>2.1050692518193617</v>
      </c>
      <c r="I55" s="3">
        <f t="shared" si="12"/>
        <v>1.5213293573203954</v>
      </c>
      <c r="J55" s="3">
        <f t="shared" si="12"/>
        <v>2.2768274427714807</v>
      </c>
      <c r="K55" s="3">
        <f t="shared" si="12"/>
        <v>8.6415479803916497</v>
      </c>
      <c r="L55" s="3">
        <f t="shared" si="12"/>
        <v>11.714611134683308</v>
      </c>
      <c r="M55" s="3">
        <f t="shared" si="12"/>
        <v>14.520952101543841</v>
      </c>
      <c r="N55" s="3">
        <f t="shared" si="12"/>
        <v>25.214613357680481</v>
      </c>
      <c r="O55" s="3">
        <f t="shared" si="12"/>
        <v>41.719466874743297</v>
      </c>
      <c r="P55" s="3">
        <f t="shared" si="12"/>
        <v>104.6442843749309</v>
      </c>
      <c r="Q55" s="3">
        <f t="shared" si="12"/>
        <v>214.50030999960231</v>
      </c>
      <c r="R55" s="3">
        <f t="shared" si="12"/>
        <v>9.1809268089858396</v>
      </c>
      <c r="S55" s="27"/>
      <c r="T55" s="47"/>
      <c r="U55" s="27"/>
      <c r="V55" s="27"/>
    </row>
    <row r="56" spans="1:22" x14ac:dyDescent="0.3">
      <c r="A56" t="s">
        <v>21</v>
      </c>
      <c r="B56" s="3">
        <f>B55*B53/100000</f>
        <v>9.0103517997722204E-2</v>
      </c>
      <c r="C56" s="3">
        <f t="shared" ref="C56:Q56" si="13">C55*C53/100000</f>
        <v>0</v>
      </c>
      <c r="D56" s="3">
        <f t="shared" si="13"/>
        <v>0</v>
      </c>
      <c r="E56" s="3">
        <f t="shared" si="13"/>
        <v>3.7397046186582461E-2</v>
      </c>
      <c r="F56" s="3">
        <f t="shared" si="13"/>
        <v>0</v>
      </c>
      <c r="G56" s="3">
        <f t="shared" si="13"/>
        <v>4.2542776599496485E-2</v>
      </c>
      <c r="H56" s="3">
        <f t="shared" si="13"/>
        <v>0.17434183543567952</v>
      </c>
      <c r="I56" s="3">
        <f t="shared" si="13"/>
        <v>0.13170148246322663</v>
      </c>
      <c r="J56" s="3">
        <f t="shared" si="13"/>
        <v>0.18319353604539335</v>
      </c>
      <c r="K56" s="3">
        <f t="shared" si="13"/>
        <v>0.60663666822349382</v>
      </c>
      <c r="L56" s="3">
        <f t="shared" si="13"/>
        <v>0.7448149759431647</v>
      </c>
      <c r="M56" s="3">
        <f t="shared" si="13"/>
        <v>0.82958199356119966</v>
      </c>
      <c r="N56" s="3">
        <f t="shared" si="13"/>
        <v>1.261991398551908</v>
      </c>
      <c r="O56" s="3">
        <f t="shared" si="13"/>
        <v>1.6466673575461179</v>
      </c>
      <c r="P56" s="3">
        <f t="shared" si="13"/>
        <v>3.0053838472480159</v>
      </c>
      <c r="Q56" s="3">
        <f t="shared" si="13"/>
        <v>8.1295617489849281</v>
      </c>
      <c r="R56" s="5">
        <f>SUM(B56:Q56)</f>
        <v>16.883918184786928</v>
      </c>
      <c r="S56" s="27"/>
      <c r="T56" s="52"/>
      <c r="U56" s="27"/>
      <c r="V56" s="27"/>
    </row>
    <row r="57" spans="1:22" x14ac:dyDescent="0.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5"/>
      <c r="S57" s="27"/>
      <c r="T57" s="27"/>
      <c r="U57" s="27"/>
      <c r="V57" s="27"/>
    </row>
    <row r="58" spans="1:22" x14ac:dyDescent="0.3">
      <c r="A58" s="18" t="s">
        <v>28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2</v>
      </c>
      <c r="H58" s="13">
        <v>4</v>
      </c>
      <c r="I58" s="13">
        <v>4</v>
      </c>
      <c r="J58" s="13">
        <v>4</v>
      </c>
      <c r="K58" s="13">
        <v>3</v>
      </c>
      <c r="L58" s="13">
        <v>5</v>
      </c>
      <c r="M58" s="13">
        <v>4</v>
      </c>
      <c r="N58" s="13">
        <v>10</v>
      </c>
      <c r="O58" s="13">
        <v>10</v>
      </c>
      <c r="P58" s="13">
        <v>7</v>
      </c>
      <c r="Q58" s="13">
        <v>19</v>
      </c>
      <c r="R58" s="13">
        <v>72</v>
      </c>
      <c r="S58" s="27"/>
      <c r="T58" s="27"/>
      <c r="U58" s="27"/>
      <c r="V58" s="27"/>
    </row>
    <row r="59" spans="1:22" x14ac:dyDescent="0.3">
      <c r="A59" s="19" t="s">
        <v>17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1">
        <v>1.1463965669495144</v>
      </c>
      <c r="H59" s="21">
        <v>2.1050692518193617</v>
      </c>
      <c r="I59" s="21">
        <v>1.0142195715469304</v>
      </c>
      <c r="J59" s="21">
        <v>2.2768274427714807</v>
      </c>
      <c r="K59" s="21">
        <v>2.1603869950979124</v>
      </c>
      <c r="L59" s="21">
        <v>4.1837896909583243</v>
      </c>
      <c r="M59" s="21">
        <v>3.111632593187966</v>
      </c>
      <c r="N59" s="21">
        <v>13.270849135621306</v>
      </c>
      <c r="O59" s="21">
        <v>20.859733437371649</v>
      </c>
      <c r="P59" s="21">
        <v>21.544411488956364</v>
      </c>
      <c r="Q59" s="21">
        <v>60.328212187388154</v>
      </c>
      <c r="R59" s="22">
        <v>3.2653811846392928</v>
      </c>
    </row>
    <row r="60" spans="1:22" x14ac:dyDescent="0.3">
      <c r="A60" s="23" t="s">
        <v>21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5">
        <v>8.5085553198992969E-2</v>
      </c>
      <c r="H60" s="25">
        <v>0.17434183543567952</v>
      </c>
      <c r="I60" s="25">
        <v>8.780098830881776E-2</v>
      </c>
      <c r="J60" s="25">
        <v>0.18319353604539335</v>
      </c>
      <c r="K60" s="25">
        <v>0.15165916705587346</v>
      </c>
      <c r="L60" s="25">
        <v>0.26600534855113028</v>
      </c>
      <c r="M60" s="25">
        <v>0.17776757004882848</v>
      </c>
      <c r="N60" s="25">
        <v>0.6642059992378464</v>
      </c>
      <c r="O60" s="25">
        <v>0.82333367877305896</v>
      </c>
      <c r="P60" s="25">
        <v>0.61875549796282681</v>
      </c>
      <c r="Q60" s="25">
        <v>2.286439241902011</v>
      </c>
      <c r="R60" s="26">
        <v>5.5185884165204593</v>
      </c>
    </row>
    <row r="61" spans="1:22" x14ac:dyDescent="0.3">
      <c r="A61" s="12" t="s">
        <v>29</v>
      </c>
      <c r="B61" s="13">
        <v>2</v>
      </c>
      <c r="C61" s="13">
        <v>1</v>
      </c>
      <c r="D61" s="13">
        <v>0</v>
      </c>
      <c r="E61" s="13">
        <v>2</v>
      </c>
      <c r="F61" s="13">
        <v>5</v>
      </c>
      <c r="G61" s="13">
        <v>14</v>
      </c>
      <c r="H61" s="13">
        <v>17</v>
      </c>
      <c r="I61" s="13">
        <v>30</v>
      </c>
      <c r="J61" s="13">
        <v>45</v>
      </c>
      <c r="K61" s="13">
        <v>37</v>
      </c>
      <c r="L61" s="13">
        <v>68</v>
      </c>
      <c r="M61" s="13">
        <v>58</v>
      </c>
      <c r="N61" s="13">
        <v>83</v>
      </c>
      <c r="O61" s="13">
        <v>105</v>
      </c>
      <c r="P61" s="13">
        <v>81</v>
      </c>
      <c r="Q61" s="13">
        <v>184</v>
      </c>
      <c r="R61" s="14">
        <v>732</v>
      </c>
    </row>
    <row r="62" spans="1:22" x14ac:dyDescent="0.3">
      <c r="A62" s="15" t="s">
        <v>17</v>
      </c>
      <c r="B62" s="7">
        <v>1.3911304307198118</v>
      </c>
      <c r="C62" s="7">
        <v>0.58164204626149685</v>
      </c>
      <c r="D62" s="6">
        <v>0</v>
      </c>
      <c r="E62" s="7">
        <v>1.1830764374116565</v>
      </c>
      <c r="F62" s="7">
        <v>2.6429585298778857</v>
      </c>
      <c r="G62" s="7">
        <v>8.0247759686466011</v>
      </c>
      <c r="H62" s="7">
        <v>8.9465443202322863</v>
      </c>
      <c r="I62" s="7">
        <v>15.213293573203954</v>
      </c>
      <c r="J62" s="7">
        <v>25.614308731179161</v>
      </c>
      <c r="K62" s="7">
        <v>26.644772939540914</v>
      </c>
      <c r="L62" s="7">
        <v>56.899539797033214</v>
      </c>
      <c r="M62" s="7">
        <v>60.15823013496734</v>
      </c>
      <c r="N62" s="7">
        <v>110.14804782565685</v>
      </c>
      <c r="O62" s="7">
        <v>199.11563735672939</v>
      </c>
      <c r="P62" s="7">
        <v>249.29961865792365</v>
      </c>
      <c r="Q62" s="7">
        <v>616.68839124885665</v>
      </c>
      <c r="R62" s="8">
        <v>34.641435176173367</v>
      </c>
    </row>
    <row r="63" spans="1:22" x14ac:dyDescent="0.3">
      <c r="A63" s="16" t="s">
        <v>21</v>
      </c>
      <c r="B63" s="9">
        <v>9.0103517997722204E-2</v>
      </c>
      <c r="C63" s="9">
        <v>3.9365533690978102E-2</v>
      </c>
      <c r="D63" s="17">
        <v>0</v>
      </c>
      <c r="E63" s="9">
        <v>7.4794092373164922E-2</v>
      </c>
      <c r="F63" s="9">
        <v>0.20012481988235351</v>
      </c>
      <c r="G63" s="9">
        <v>0.59559887239295073</v>
      </c>
      <c r="H63" s="9">
        <v>0.74095280060163804</v>
      </c>
      <c r="I63" s="9">
        <v>1.3170148246322662</v>
      </c>
      <c r="J63" s="9">
        <v>2.0609272805106755</v>
      </c>
      <c r="K63" s="9">
        <v>1.8704630603557719</v>
      </c>
      <c r="L63" s="9">
        <v>3.6176727402953714</v>
      </c>
      <c r="M63" s="9">
        <v>3.4368396876106844</v>
      </c>
      <c r="N63" s="9">
        <v>5.5129097936741251</v>
      </c>
      <c r="O63" s="9">
        <v>7.8590942064701093</v>
      </c>
      <c r="P63" s="9">
        <v>7.1598850478555667</v>
      </c>
      <c r="Q63" s="9">
        <v>23.372490028331665</v>
      </c>
      <c r="R63" s="10">
        <v>57.948236306675042</v>
      </c>
    </row>
    <row r="64" spans="1:22" x14ac:dyDescent="0.3">
      <c r="A64" s="12" t="s">
        <v>30</v>
      </c>
      <c r="B64" s="13">
        <v>4</v>
      </c>
      <c r="C64" s="13">
        <v>2</v>
      </c>
      <c r="D64" s="13">
        <v>1</v>
      </c>
      <c r="E64" s="13">
        <v>4</v>
      </c>
      <c r="F64" s="13">
        <v>9</v>
      </c>
      <c r="G64" s="13">
        <v>23</v>
      </c>
      <c r="H64" s="13">
        <v>32</v>
      </c>
      <c r="I64" s="13">
        <v>66</v>
      </c>
      <c r="J64" s="13">
        <v>88</v>
      </c>
      <c r="K64" s="13">
        <v>94</v>
      </c>
      <c r="L64" s="13">
        <v>155</v>
      </c>
      <c r="M64" s="13">
        <v>169</v>
      </c>
      <c r="N64" s="13">
        <v>201</v>
      </c>
      <c r="O64" s="13">
        <v>232</v>
      </c>
      <c r="P64" s="13">
        <v>231</v>
      </c>
      <c r="Q64" s="13">
        <v>456</v>
      </c>
      <c r="R64" s="14">
        <v>1767</v>
      </c>
    </row>
    <row r="65" spans="1:18" x14ac:dyDescent="0.3">
      <c r="A65" s="15" t="s">
        <v>17</v>
      </c>
      <c r="B65" s="7">
        <v>2.7822608614396236</v>
      </c>
      <c r="C65" s="7">
        <v>1.1632840925229937</v>
      </c>
      <c r="D65" s="7">
        <v>0.63859788511562077</v>
      </c>
      <c r="E65" s="7">
        <v>2.3661528748233129</v>
      </c>
      <c r="F65" s="7">
        <v>4.7573253537801943</v>
      </c>
      <c r="G65" s="7">
        <v>13.183560519919416</v>
      </c>
      <c r="H65" s="7">
        <v>16.840554014554893</v>
      </c>
      <c r="I65" s="7">
        <v>33.469245861048705</v>
      </c>
      <c r="J65" s="7">
        <v>50.090203740972584</v>
      </c>
      <c r="K65" s="7">
        <v>67.692125846401254</v>
      </c>
      <c r="L65" s="7">
        <v>129.69748041970806</v>
      </c>
      <c r="M65" s="7">
        <v>175.2886360829221</v>
      </c>
      <c r="N65" s="7">
        <v>266.74406762598824</v>
      </c>
      <c r="O65" s="7">
        <v>439.95074158820205</v>
      </c>
      <c r="P65" s="7">
        <v>710.96557913555989</v>
      </c>
      <c r="Q65" s="7">
        <v>1528.3147087471664</v>
      </c>
      <c r="R65" s="8">
        <v>83.622152945762764</v>
      </c>
    </row>
    <row r="66" spans="1:18" x14ac:dyDescent="0.3">
      <c r="A66" s="16" t="s">
        <v>21</v>
      </c>
      <c r="B66" s="9">
        <v>0.18020703599544441</v>
      </c>
      <c r="C66" s="9">
        <v>7.8731067381956205E-2</v>
      </c>
      <c r="D66" s="9">
        <v>3.671299241529704E-2</v>
      </c>
      <c r="E66" s="9">
        <v>0.14958818474632984</v>
      </c>
      <c r="F66" s="9">
        <v>0.36022467578823636</v>
      </c>
      <c r="G66" s="9">
        <v>0.97848386178841906</v>
      </c>
      <c r="H66" s="9">
        <v>1.3947346834854362</v>
      </c>
      <c r="I66" s="9">
        <v>2.8974326141909863</v>
      </c>
      <c r="J66" s="9">
        <v>4.0302577929986541</v>
      </c>
      <c r="K66" s="9">
        <v>4.7519872344173679</v>
      </c>
      <c r="L66" s="9">
        <v>8.2461658050850382</v>
      </c>
      <c r="M66" s="9">
        <v>10.014239779417339</v>
      </c>
      <c r="N66" s="9">
        <v>13.35054058468071</v>
      </c>
      <c r="O66" s="9">
        <v>17.364855770486336</v>
      </c>
      <c r="P66" s="9">
        <v>20.418931432773281</v>
      </c>
      <c r="Q66" s="9">
        <v>57.923127461517602</v>
      </c>
      <c r="R66" s="10">
        <v>142.17622097716844</v>
      </c>
    </row>
    <row r="67" spans="1:18" x14ac:dyDescent="0.3">
      <c r="A67" s="12" t="s">
        <v>31</v>
      </c>
      <c r="B67" s="13">
        <v>5</v>
      </c>
      <c r="C67" s="13">
        <v>4</v>
      </c>
      <c r="D67" s="13">
        <v>2</v>
      </c>
      <c r="E67" s="13">
        <v>6</v>
      </c>
      <c r="F67" s="13">
        <v>13</v>
      </c>
      <c r="G67" s="13">
        <v>26</v>
      </c>
      <c r="H67" s="13">
        <v>45</v>
      </c>
      <c r="I67" s="13">
        <v>82</v>
      </c>
      <c r="J67" s="13">
        <v>121</v>
      </c>
      <c r="K67" s="13">
        <v>142</v>
      </c>
      <c r="L67" s="13">
        <v>217</v>
      </c>
      <c r="M67" s="13">
        <v>237</v>
      </c>
      <c r="N67" s="13">
        <v>302</v>
      </c>
      <c r="O67" s="13">
        <v>341</v>
      </c>
      <c r="P67" s="13">
        <v>319</v>
      </c>
      <c r="Q67" s="13">
        <v>690</v>
      </c>
      <c r="R67" s="14">
        <v>2552</v>
      </c>
    </row>
    <row r="68" spans="1:18" x14ac:dyDescent="0.3">
      <c r="A68" s="15" t="s">
        <v>17</v>
      </c>
      <c r="B68" s="7">
        <v>3.4778260767995288</v>
      </c>
      <c r="C68" s="7">
        <v>2.3265681850459874</v>
      </c>
      <c r="D68" s="7">
        <v>1.2771957702312415</v>
      </c>
      <c r="E68" s="7">
        <v>3.5492293122349694</v>
      </c>
      <c r="F68" s="7">
        <v>6.871692177682502</v>
      </c>
      <c r="G68" s="7">
        <v>14.903155370343688</v>
      </c>
      <c r="H68" s="7">
        <v>23.682029082967819</v>
      </c>
      <c r="I68" s="7">
        <v>41.583002433424141</v>
      </c>
      <c r="J68" s="7">
        <v>68.874030143837302</v>
      </c>
      <c r="K68" s="7">
        <v>102.25831776796784</v>
      </c>
      <c r="L68" s="7">
        <v>181.57647258759127</v>
      </c>
      <c r="M68" s="7">
        <v>245.81897486184931</v>
      </c>
      <c r="N68" s="7">
        <v>400.7796438957634</v>
      </c>
      <c r="O68" s="7">
        <v>646.65173655852107</v>
      </c>
      <c r="P68" s="7">
        <v>981.80960928243996</v>
      </c>
      <c r="Q68" s="7">
        <v>2312.5814671832122</v>
      </c>
      <c r="R68" s="8">
        <v>120.77177946665907</v>
      </c>
    </row>
    <row r="69" spans="1:18" x14ac:dyDescent="0.3">
      <c r="A69" s="16" t="s">
        <v>21</v>
      </c>
      <c r="B69" s="9">
        <v>0.22525879499430551</v>
      </c>
      <c r="C69" s="9">
        <v>0.15746213476391241</v>
      </c>
      <c r="D69" s="9">
        <v>7.3425984830594079E-2</v>
      </c>
      <c r="E69" s="9">
        <v>0.22438227711949477</v>
      </c>
      <c r="F69" s="9">
        <v>0.52032453169411907</v>
      </c>
      <c r="G69" s="9">
        <v>1.1061121915869085</v>
      </c>
      <c r="H69" s="9">
        <v>1.9613456486513949</v>
      </c>
      <c r="I69" s="9">
        <v>3.599840520661528</v>
      </c>
      <c r="J69" s="9">
        <v>5.5416044653731493</v>
      </c>
      <c r="K69" s="9">
        <v>7.1785339073113423</v>
      </c>
      <c r="L69" s="9">
        <v>11.544632127119053</v>
      </c>
      <c r="M69" s="9">
        <v>14.04363803385745</v>
      </c>
      <c r="N69" s="9">
        <v>20.059021176982956</v>
      </c>
      <c r="O69" s="9">
        <v>25.523344041964826</v>
      </c>
      <c r="P69" s="9">
        <v>28.197571978591675</v>
      </c>
      <c r="Q69" s="9">
        <v>87.64683760624375</v>
      </c>
      <c r="R69" s="10">
        <v>207.60333542174646</v>
      </c>
    </row>
    <row r="70" spans="1:18" x14ac:dyDescent="0.3">
      <c r="A70" s="12" t="s">
        <v>32</v>
      </c>
      <c r="B70" s="13">
        <v>6</v>
      </c>
      <c r="C70" s="13">
        <v>4</v>
      </c>
      <c r="D70" s="13">
        <v>2</v>
      </c>
      <c r="E70" s="13">
        <v>6</v>
      </c>
      <c r="F70" s="13">
        <v>17</v>
      </c>
      <c r="G70" s="13">
        <v>28</v>
      </c>
      <c r="H70" s="13">
        <v>55</v>
      </c>
      <c r="I70" s="13">
        <v>91</v>
      </c>
      <c r="J70" s="13">
        <v>136</v>
      </c>
      <c r="K70" s="13">
        <v>169</v>
      </c>
      <c r="L70" s="13">
        <v>252</v>
      </c>
      <c r="M70" s="13">
        <v>278</v>
      </c>
      <c r="N70" s="13">
        <v>373</v>
      </c>
      <c r="O70" s="13">
        <v>409</v>
      </c>
      <c r="P70" s="13">
        <v>385</v>
      </c>
      <c r="Q70" s="13">
        <v>855</v>
      </c>
      <c r="R70" s="14">
        <v>3066</v>
      </c>
    </row>
    <row r="71" spans="1:18" x14ac:dyDescent="0.3">
      <c r="A71" s="15" t="s">
        <v>17</v>
      </c>
      <c r="B71" s="7">
        <v>4.1733912921594349</v>
      </c>
      <c r="C71" s="7">
        <v>2.3265681850459874</v>
      </c>
      <c r="D71" s="7">
        <v>1.2771957702312415</v>
      </c>
      <c r="E71" s="7">
        <v>3.5492293122349694</v>
      </c>
      <c r="F71" s="7">
        <v>8.9860590015848114</v>
      </c>
      <c r="G71" s="7">
        <v>16.049551937293202</v>
      </c>
      <c r="H71" s="7">
        <v>28.944702212516219</v>
      </c>
      <c r="I71" s="7">
        <v>46.146990505385332</v>
      </c>
      <c r="J71" s="7">
        <v>77.412133054230353</v>
      </c>
      <c r="K71" s="7">
        <v>121.70180072384905</v>
      </c>
      <c r="L71" s="7">
        <v>210.86300042429954</v>
      </c>
      <c r="M71" s="7">
        <v>288.34462030208482</v>
      </c>
      <c r="N71" s="7">
        <v>495.00267275867475</v>
      </c>
      <c r="O71" s="7">
        <v>775.60281598954589</v>
      </c>
      <c r="P71" s="7">
        <v>1184.9426318926</v>
      </c>
      <c r="Q71" s="7">
        <v>2865.5900789009374</v>
      </c>
      <c r="R71" s="8">
        <v>145.09650307397206</v>
      </c>
    </row>
    <row r="72" spans="1:18" x14ac:dyDescent="0.3">
      <c r="A72" s="16" t="s">
        <v>21</v>
      </c>
      <c r="B72" s="9">
        <v>0.27031055399316661</v>
      </c>
      <c r="C72" s="9">
        <v>0.15746213476391241</v>
      </c>
      <c r="D72" s="9">
        <v>7.3425984830594079E-2</v>
      </c>
      <c r="E72" s="9">
        <v>0.22438227711949477</v>
      </c>
      <c r="F72" s="9">
        <v>0.6804243876000019</v>
      </c>
      <c r="G72" s="9">
        <v>1.1911977447859015</v>
      </c>
      <c r="H72" s="9">
        <v>2.3972002372405936</v>
      </c>
      <c r="I72" s="9">
        <v>3.9949449680512084</v>
      </c>
      <c r="J72" s="9">
        <v>6.2285802255433742</v>
      </c>
      <c r="K72" s="9">
        <v>8.5434664108142044</v>
      </c>
      <c r="L72" s="9">
        <v>13.406669566976966</v>
      </c>
      <c r="M72" s="9">
        <v>16.473128157858106</v>
      </c>
      <c r="N72" s="9">
        <v>24.77488377157167</v>
      </c>
      <c r="O72" s="9">
        <v>30.613043147107376</v>
      </c>
      <c r="P72" s="9">
        <v>34.031552387955472</v>
      </c>
      <c r="Q72" s="9">
        <v>108.60586399034553</v>
      </c>
      <c r="R72" s="10">
        <v>251.66653594655759</v>
      </c>
    </row>
    <row r="73" spans="1:18" x14ac:dyDescent="0.3">
      <c r="A73" s="12" t="s">
        <v>65</v>
      </c>
      <c r="B73" s="13">
        <v>8</v>
      </c>
      <c r="C73" s="13">
        <v>4</v>
      </c>
      <c r="D73" s="13">
        <v>2</v>
      </c>
      <c r="E73" s="13">
        <v>6</v>
      </c>
      <c r="F73" s="13">
        <v>17</v>
      </c>
      <c r="G73" s="13">
        <v>30</v>
      </c>
      <c r="H73" s="13">
        <v>58</v>
      </c>
      <c r="I73" s="13">
        <v>94</v>
      </c>
      <c r="J73" s="13">
        <v>157</v>
      </c>
      <c r="K73" s="13">
        <v>186</v>
      </c>
      <c r="L73" s="13">
        <v>279</v>
      </c>
      <c r="M73" s="13">
        <v>326</v>
      </c>
      <c r="N73" s="13">
        <v>416</v>
      </c>
      <c r="O73" s="13">
        <v>459</v>
      </c>
      <c r="P73" s="13">
        <v>435</v>
      </c>
      <c r="Q73" s="13">
        <v>978</v>
      </c>
      <c r="R73" s="14">
        <v>3455</v>
      </c>
    </row>
    <row r="74" spans="1:18" x14ac:dyDescent="0.3">
      <c r="A74" s="15" t="s">
        <v>17</v>
      </c>
      <c r="B74" s="7">
        <v>5.5645217228792472</v>
      </c>
      <c r="C74" s="7">
        <v>2.3265681850459874</v>
      </c>
      <c r="D74" s="7">
        <v>1.2771957702312415</v>
      </c>
      <c r="E74" s="7">
        <v>3.5492293122349694</v>
      </c>
      <c r="F74" s="7">
        <v>8.9860590015848114</v>
      </c>
      <c r="G74" s="7">
        <v>17.195948504242718</v>
      </c>
      <c r="H74" s="7">
        <v>30.523504151380742</v>
      </c>
      <c r="I74" s="7">
        <v>47.668319862705729</v>
      </c>
      <c r="J74" s="7">
        <v>89.365477128780626</v>
      </c>
      <c r="K74" s="7">
        <v>133.94399369607055</v>
      </c>
      <c r="L74" s="7">
        <v>233.45546475547451</v>
      </c>
      <c r="M74" s="7">
        <v>338.13074179309228</v>
      </c>
      <c r="N74" s="7">
        <v>552.06732404184629</v>
      </c>
      <c r="O74" s="7">
        <v>870.41978615941696</v>
      </c>
      <c r="P74" s="7">
        <v>1338.8312853851455</v>
      </c>
      <c r="Q74" s="7">
        <v>3277.8328621814226</v>
      </c>
      <c r="R74" s="8">
        <v>163.50568105693853</v>
      </c>
    </row>
    <row r="75" spans="1:18" x14ac:dyDescent="0.3">
      <c r="A75" s="16" t="s">
        <v>21</v>
      </c>
      <c r="B75" s="9">
        <v>0.36041407199088882</v>
      </c>
      <c r="C75" s="9">
        <v>0.15746213476391241</v>
      </c>
      <c r="D75" s="9">
        <v>7.3425984830594079E-2</v>
      </c>
      <c r="E75" s="9">
        <v>0.22438227711949477</v>
      </c>
      <c r="F75" s="9">
        <v>0.6804243876000019</v>
      </c>
      <c r="G75" s="9">
        <v>1.2762832979848946</v>
      </c>
      <c r="H75" s="9">
        <v>2.527956613817353</v>
      </c>
      <c r="I75" s="9">
        <v>4.1266464505144347</v>
      </c>
      <c r="J75" s="9">
        <v>7.1903462897816892</v>
      </c>
      <c r="K75" s="9">
        <v>9.4028683574641523</v>
      </c>
      <c r="L75" s="9">
        <v>14.84309844915307</v>
      </c>
      <c r="M75" s="9">
        <v>19.31740927863936</v>
      </c>
      <c r="N75" s="9">
        <v>27.630969568294407</v>
      </c>
      <c r="O75" s="9">
        <v>34.355468959712184</v>
      </c>
      <c r="P75" s="9">
        <v>38.45123451626138</v>
      </c>
      <c r="Q75" s="9">
        <v>124.22986547667591</v>
      </c>
      <c r="R75" s="10">
        <v>284.84825611460371</v>
      </c>
    </row>
    <row r="76" spans="1:18" x14ac:dyDescent="0.3">
      <c r="A76" s="12" t="s">
        <v>66</v>
      </c>
      <c r="B76" s="13">
        <v>10</v>
      </c>
      <c r="C76" s="13">
        <v>4</v>
      </c>
      <c r="D76" s="13">
        <v>2</v>
      </c>
      <c r="E76" s="13">
        <v>7</v>
      </c>
      <c r="F76" s="13">
        <v>17</v>
      </c>
      <c r="G76" s="13">
        <v>31</v>
      </c>
      <c r="H76" s="13">
        <v>62</v>
      </c>
      <c r="I76" s="13">
        <v>97</v>
      </c>
      <c r="J76" s="13">
        <v>161</v>
      </c>
      <c r="K76" s="13">
        <v>198</v>
      </c>
      <c r="L76" s="13">
        <v>293</v>
      </c>
      <c r="M76" s="13">
        <v>340</v>
      </c>
      <c r="N76" s="13">
        <v>435</v>
      </c>
      <c r="O76" s="13">
        <v>481</v>
      </c>
      <c r="P76" s="13">
        <v>469</v>
      </c>
      <c r="Q76" s="13">
        <v>1042</v>
      </c>
      <c r="R76" s="14">
        <v>3649</v>
      </c>
    </row>
    <row r="77" spans="1:18" x14ac:dyDescent="0.3">
      <c r="A77" s="15" t="s">
        <v>17</v>
      </c>
      <c r="B77" s="7">
        <v>6.9556521535990576</v>
      </c>
      <c r="C77" s="7">
        <v>2.3265681850459874</v>
      </c>
      <c r="D77" s="7">
        <v>1.2771957702312415</v>
      </c>
      <c r="E77" s="7">
        <v>4.1407675309407974</v>
      </c>
      <c r="F77" s="7">
        <v>8.9860590015848114</v>
      </c>
      <c r="G77" s="7">
        <v>17.769146787717474</v>
      </c>
      <c r="H77" s="7">
        <v>32.6285734032001</v>
      </c>
      <c r="I77" s="7">
        <v>49.189649220026126</v>
      </c>
      <c r="J77" s="7">
        <v>91.642304571552103</v>
      </c>
      <c r="K77" s="7">
        <v>142.58554167646221</v>
      </c>
      <c r="L77" s="7">
        <v>245.17007589015782</v>
      </c>
      <c r="M77" s="7">
        <v>352.65169389463614</v>
      </c>
      <c r="N77" s="7">
        <v>577.28193739952678</v>
      </c>
      <c r="O77" s="7">
        <v>912.13925303416033</v>
      </c>
      <c r="P77" s="7">
        <v>1443.4755697600763</v>
      </c>
      <c r="Q77" s="7">
        <v>3492.333172181025</v>
      </c>
      <c r="R77" s="8">
        <v>172.68660786592437</v>
      </c>
    </row>
    <row r="78" spans="1:18" x14ac:dyDescent="0.3">
      <c r="A78" s="16" t="s">
        <v>21</v>
      </c>
      <c r="B78" s="9">
        <v>0.45051758998861102</v>
      </c>
      <c r="C78" s="9">
        <v>0.15746213476391241</v>
      </c>
      <c r="D78" s="9">
        <v>7.3425984830594079E-2</v>
      </c>
      <c r="E78" s="9">
        <v>0.26177932330607723</v>
      </c>
      <c r="F78" s="9">
        <v>0.6804243876000019</v>
      </c>
      <c r="G78" s="9">
        <v>1.3188260745843909</v>
      </c>
      <c r="H78" s="9">
        <v>2.7022984492530324</v>
      </c>
      <c r="I78" s="9">
        <v>4.2583479329776619</v>
      </c>
      <c r="J78" s="9">
        <v>7.3735398258270823</v>
      </c>
      <c r="K78" s="9">
        <v>10.009505025687647</v>
      </c>
      <c r="L78" s="9">
        <v>15.587913425096234</v>
      </c>
      <c r="M78" s="9">
        <v>20.146991272200562</v>
      </c>
      <c r="N78" s="9">
        <v>28.892960966846314</v>
      </c>
      <c r="O78" s="9">
        <v>36.002136317258312</v>
      </c>
      <c r="P78" s="9">
        <v>41.456618363509392</v>
      </c>
      <c r="Q78" s="9">
        <v>132.35942722566085</v>
      </c>
      <c r="R78" s="10">
        <v>301.73217429939064</v>
      </c>
    </row>
    <row r="79" spans="1:18" x14ac:dyDescent="0.3">
      <c r="A79" s="12" t="s">
        <v>79</v>
      </c>
      <c r="B79">
        <v>10</v>
      </c>
      <c r="C79">
        <v>4</v>
      </c>
      <c r="D79">
        <v>3</v>
      </c>
      <c r="E79">
        <v>9</v>
      </c>
      <c r="F79">
        <v>18</v>
      </c>
      <c r="G79">
        <v>32</v>
      </c>
      <c r="H79">
        <v>63</v>
      </c>
      <c r="I79">
        <v>105</v>
      </c>
      <c r="J79">
        <v>167</v>
      </c>
      <c r="K79">
        <v>208</v>
      </c>
      <c r="L79">
        <v>302</v>
      </c>
      <c r="M79">
        <v>350</v>
      </c>
      <c r="N79">
        <v>455</v>
      </c>
      <c r="O79">
        <v>515</v>
      </c>
      <c r="P79">
        <v>484</v>
      </c>
      <c r="Q79">
        <v>1095</v>
      </c>
      <c r="R79">
        <v>3823</v>
      </c>
    </row>
    <row r="80" spans="1:18" x14ac:dyDescent="0.3">
      <c r="A80" s="19" t="s">
        <v>17</v>
      </c>
      <c r="B80" s="7">
        <v>6.9556521535990576</v>
      </c>
      <c r="C80" s="7">
        <v>2.3265681850459874</v>
      </c>
      <c r="D80" s="7">
        <v>1.9157936553468622</v>
      </c>
      <c r="E80" s="7">
        <v>5.3238439683524543</v>
      </c>
      <c r="F80" s="7">
        <v>9.5146507075603886</v>
      </c>
      <c r="G80" s="7">
        <v>18.342345071192231</v>
      </c>
      <c r="H80" s="7">
        <v>33.154840716154943</v>
      </c>
      <c r="I80" s="7">
        <v>53.246527506213837</v>
      </c>
      <c r="J80" s="7">
        <v>95.05754573570934</v>
      </c>
      <c r="K80" s="7">
        <v>149.78683166012192</v>
      </c>
      <c r="L80" s="7">
        <v>252.70089733388278</v>
      </c>
      <c r="M80" s="7">
        <v>363.02380253859604</v>
      </c>
      <c r="N80" s="7">
        <v>603.82363567076948</v>
      </c>
      <c r="O80" s="7">
        <v>976.61479274967269</v>
      </c>
      <c r="P80" s="7">
        <v>1489.64216580784</v>
      </c>
      <c r="Q80" s="7">
        <v>3669.9662413994456</v>
      </c>
      <c r="R80" s="7">
        <v>180.92104737501475</v>
      </c>
    </row>
    <row r="81" spans="1:21" x14ac:dyDescent="0.3">
      <c r="A81" s="23" t="s">
        <v>21</v>
      </c>
      <c r="B81" s="9">
        <v>0.45051758998861102</v>
      </c>
      <c r="C81" s="9">
        <v>0.15746213476391241</v>
      </c>
      <c r="D81" s="9">
        <v>0.11013897724589111</v>
      </c>
      <c r="E81" s="9">
        <v>0.33657341567924215</v>
      </c>
      <c r="F81" s="9">
        <v>0.72044935157647272</v>
      </c>
      <c r="G81" s="9">
        <v>1.3613688511838875</v>
      </c>
      <c r="H81" s="9">
        <v>2.7458839081119524</v>
      </c>
      <c r="I81" s="9">
        <v>4.6095518862129321</v>
      </c>
      <c r="J81" s="9">
        <v>7.6483301298951734</v>
      </c>
      <c r="K81" s="9">
        <v>10.515035582540559</v>
      </c>
      <c r="L81" s="9">
        <v>16.066723052488268</v>
      </c>
      <c r="M81" s="9">
        <v>20.739549839029991</v>
      </c>
      <c r="N81" s="9">
        <v>30.221372965322011</v>
      </c>
      <c r="O81" s="9">
        <v>38.546985869829577</v>
      </c>
      <c r="P81" s="9">
        <v>42.78252300200117</v>
      </c>
      <c r="Q81" s="9">
        <v>139.091720549039</v>
      </c>
      <c r="R81" s="10">
        <v>316.10418710490865</v>
      </c>
    </row>
    <row r="82" spans="1:21" x14ac:dyDescent="0.3">
      <c r="A82" s="28" t="s">
        <v>80</v>
      </c>
      <c r="B82">
        <v>10</v>
      </c>
      <c r="C82">
        <v>4</v>
      </c>
      <c r="D82">
        <v>3</v>
      </c>
      <c r="E82">
        <v>9</v>
      </c>
      <c r="F82">
        <v>18</v>
      </c>
      <c r="G82">
        <v>33</v>
      </c>
      <c r="H82">
        <v>66</v>
      </c>
      <c r="I82">
        <v>107</v>
      </c>
      <c r="J82">
        <v>174</v>
      </c>
      <c r="K82">
        <v>224</v>
      </c>
      <c r="L82">
        <v>310</v>
      </c>
      <c r="M82">
        <v>361</v>
      </c>
      <c r="N82">
        <v>478</v>
      </c>
      <c r="O82">
        <v>536</v>
      </c>
      <c r="P82">
        <v>511</v>
      </c>
      <c r="Q82">
        <v>1137</v>
      </c>
      <c r="R82">
        <v>3984</v>
      </c>
    </row>
    <row r="83" spans="1:21" x14ac:dyDescent="0.3">
      <c r="A83" s="19" t="s">
        <v>17</v>
      </c>
      <c r="B83" s="7">
        <v>6.9556521535990576</v>
      </c>
      <c r="C83" s="7">
        <v>2.3265681850459874</v>
      </c>
      <c r="D83" s="7">
        <v>1.9157936553468622</v>
      </c>
      <c r="E83" s="7">
        <v>5.3238439683524543</v>
      </c>
      <c r="F83" s="7">
        <v>9.5146507075603886</v>
      </c>
      <c r="G83" s="7">
        <v>18.91554335466699</v>
      </c>
      <c r="H83" s="7">
        <v>34.733642655019466</v>
      </c>
      <c r="I83" s="7">
        <v>54.260747077760776</v>
      </c>
      <c r="J83" s="7">
        <v>99.041993760559421</v>
      </c>
      <c r="K83" s="7">
        <v>161.30889563397744</v>
      </c>
      <c r="L83" s="7">
        <v>259.39496083941611</v>
      </c>
      <c r="M83" s="7">
        <v>374.43312204695189</v>
      </c>
      <c r="N83" s="7">
        <v>634.34658868269844</v>
      </c>
      <c r="O83" s="7">
        <v>1016.4379202210185</v>
      </c>
      <c r="P83" s="7">
        <v>1572.7420386938143</v>
      </c>
      <c r="Q83" s="7">
        <v>3810.7320698366852</v>
      </c>
      <c r="R83" s="7">
        <v>188.54027013917309</v>
      </c>
    </row>
    <row r="84" spans="1:21" x14ac:dyDescent="0.3">
      <c r="A84" s="23" t="s">
        <v>21</v>
      </c>
      <c r="B84" s="9">
        <v>0.45051758998861102</v>
      </c>
      <c r="C84" s="9">
        <v>0.15746213476391241</v>
      </c>
      <c r="D84" s="9">
        <v>0.11013897724589111</v>
      </c>
      <c r="E84" s="9">
        <v>0.33657341567924215</v>
      </c>
      <c r="F84" s="9">
        <v>0.72044935157647272</v>
      </c>
      <c r="G84" s="9">
        <v>1.4039116277833841</v>
      </c>
      <c r="H84" s="9">
        <v>2.8766402846887118</v>
      </c>
      <c r="I84" s="9">
        <v>4.6973528745217505</v>
      </c>
      <c r="J84" s="9">
        <v>7.9689188179746111</v>
      </c>
      <c r="K84" s="9">
        <v>11.323884473505215</v>
      </c>
      <c r="L84" s="9">
        <v>16.492331610170076</v>
      </c>
      <c r="M84" s="9">
        <v>21.391364262542361</v>
      </c>
      <c r="N84" s="9">
        <v>31.749046763569055</v>
      </c>
      <c r="O84" s="9">
        <v>40.118804711123602</v>
      </c>
      <c r="P84" s="9">
        <v>45.169151351286352</v>
      </c>
      <c r="Q84" s="9">
        <v>144.42674544681037</v>
      </c>
      <c r="R84" s="10">
        <v>329.39329369322962</v>
      </c>
    </row>
    <row r="85" spans="1:21" x14ac:dyDescent="0.3">
      <c r="A85" s="28" t="s">
        <v>81</v>
      </c>
      <c r="B85">
        <v>12</v>
      </c>
      <c r="C85">
        <v>4</v>
      </c>
      <c r="D85">
        <v>3</v>
      </c>
      <c r="E85">
        <v>9</v>
      </c>
      <c r="F85">
        <v>19</v>
      </c>
      <c r="G85">
        <v>36</v>
      </c>
      <c r="H85">
        <v>71</v>
      </c>
      <c r="I85">
        <v>113</v>
      </c>
      <c r="J85">
        <v>181</v>
      </c>
      <c r="K85">
        <v>230</v>
      </c>
      <c r="L85">
        <v>319</v>
      </c>
      <c r="M85">
        <v>370</v>
      </c>
      <c r="N85">
        <v>509</v>
      </c>
      <c r="O85">
        <v>564</v>
      </c>
      <c r="P85">
        <v>534</v>
      </c>
      <c r="Q85">
        <v>1190</v>
      </c>
      <c r="R85">
        <v>4165</v>
      </c>
    </row>
    <row r="86" spans="1:21" x14ac:dyDescent="0.3">
      <c r="A86" s="19" t="s">
        <v>17</v>
      </c>
      <c r="B86" s="7">
        <v>8.3467825843188699</v>
      </c>
      <c r="C86" s="7">
        <v>2.3265681850459874</v>
      </c>
      <c r="D86" s="7">
        <v>1.9157936553468622</v>
      </c>
      <c r="E86" s="7">
        <v>5.3238439683524543</v>
      </c>
      <c r="F86" s="7">
        <v>10.043242413535966</v>
      </c>
      <c r="G86" s="7">
        <v>20.635138205091263</v>
      </c>
      <c r="H86" s="7">
        <v>37.364979219793668</v>
      </c>
      <c r="I86" s="7">
        <v>57.30340579240157</v>
      </c>
      <c r="J86" s="7">
        <v>103.02644178540952</v>
      </c>
      <c r="K86" s="7">
        <v>165.62966962417326</v>
      </c>
      <c r="L86" s="7">
        <v>266.92578228314107</v>
      </c>
      <c r="M86" s="7">
        <v>383.7680198265158</v>
      </c>
      <c r="N86" s="7">
        <v>675.48622100312446</v>
      </c>
      <c r="O86" s="7">
        <v>1069.5354235161465</v>
      </c>
      <c r="P86" s="7">
        <v>1643.5308193003855</v>
      </c>
      <c r="Q86" s="7">
        <v>3988.3651390551054</v>
      </c>
      <c r="R86" s="7">
        <v>197.10598020322689</v>
      </c>
    </row>
    <row r="87" spans="1:21" x14ac:dyDescent="0.3">
      <c r="A87" s="23" t="s">
        <v>21</v>
      </c>
      <c r="B87" s="9">
        <v>0.54062110798633323</v>
      </c>
      <c r="C87" s="9">
        <v>0.15746213476391241</v>
      </c>
      <c r="D87" s="9">
        <v>0.11013897724589111</v>
      </c>
      <c r="E87" s="9">
        <v>0.33657341567924215</v>
      </c>
      <c r="F87" s="9">
        <v>0.76047431555294331</v>
      </c>
      <c r="G87" s="9">
        <v>1.5315399575818736</v>
      </c>
      <c r="H87" s="9">
        <v>3.0945675789833116</v>
      </c>
      <c r="I87" s="9">
        <v>4.9607558394482041</v>
      </c>
      <c r="J87" s="9">
        <v>8.2895075060540488</v>
      </c>
      <c r="K87" s="9">
        <v>11.627202807616964</v>
      </c>
      <c r="L87" s="9">
        <v>16.971141237562112</v>
      </c>
      <c r="M87" s="9">
        <v>21.924666972688847</v>
      </c>
      <c r="N87" s="9">
        <v>33.808085361206381</v>
      </c>
      <c r="O87" s="9">
        <v>42.214563166182302</v>
      </c>
      <c r="P87" s="9">
        <v>47.202205130307071</v>
      </c>
      <c r="Q87" s="9">
        <v>151.15903877018852</v>
      </c>
      <c r="R87" s="10">
        <v>344.68854427904796</v>
      </c>
    </row>
    <row r="88" spans="1:21" x14ac:dyDescent="0.3">
      <c r="A88" s="2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29"/>
    </row>
    <row r="89" spans="1:21" x14ac:dyDescent="0.3">
      <c r="A89" s="42"/>
    </row>
    <row r="90" spans="1:21" x14ac:dyDescent="0.3">
      <c r="A90" s="43" t="s">
        <v>82</v>
      </c>
      <c r="B90">
        <v>12</v>
      </c>
      <c r="C90">
        <v>4</v>
      </c>
      <c r="D90">
        <v>3</v>
      </c>
      <c r="E90">
        <v>9</v>
      </c>
      <c r="F90">
        <v>19</v>
      </c>
      <c r="G90">
        <v>36</v>
      </c>
      <c r="H90">
        <v>71</v>
      </c>
      <c r="I90">
        <v>113</v>
      </c>
      <c r="J90">
        <v>181</v>
      </c>
      <c r="K90">
        <v>230</v>
      </c>
      <c r="L90">
        <v>319</v>
      </c>
      <c r="M90">
        <v>370</v>
      </c>
      <c r="N90">
        <v>509</v>
      </c>
      <c r="O90">
        <v>564</v>
      </c>
      <c r="P90">
        <v>534</v>
      </c>
      <c r="Q90">
        <v>1190</v>
      </c>
      <c r="R90">
        <v>4165</v>
      </c>
    </row>
    <row r="91" spans="1:21" x14ac:dyDescent="0.3">
      <c r="A91" s="43" t="s">
        <v>85</v>
      </c>
      <c r="B91">
        <v>40</v>
      </c>
      <c r="C91">
        <v>14</v>
      </c>
      <c r="D91">
        <v>13</v>
      </c>
      <c r="E91">
        <v>36</v>
      </c>
      <c r="F91">
        <v>79</v>
      </c>
      <c r="G91">
        <v>108</v>
      </c>
      <c r="H91">
        <v>232</v>
      </c>
      <c r="I91">
        <v>374</v>
      </c>
      <c r="J91">
        <v>534</v>
      </c>
      <c r="K91">
        <v>683</v>
      </c>
      <c r="L91">
        <v>1054</v>
      </c>
      <c r="M91">
        <v>1495</v>
      </c>
      <c r="N91">
        <v>2108</v>
      </c>
      <c r="O91">
        <v>2577</v>
      </c>
      <c r="P91">
        <v>2789</v>
      </c>
      <c r="Q91">
        <v>10551</v>
      </c>
      <c r="R91" s="36">
        <v>22694</v>
      </c>
    </row>
    <row r="92" spans="1:21" x14ac:dyDescent="0.3">
      <c r="A92" s="37" t="s">
        <v>83</v>
      </c>
      <c r="B92" s="3">
        <v>5.0725504783805295</v>
      </c>
      <c r="C92" s="3">
        <v>1.618268005098789</v>
      </c>
      <c r="D92" s="3">
        <v>1.7586153834880671</v>
      </c>
      <c r="E92" s="3">
        <v>4.3979769306119181</v>
      </c>
      <c r="F92" s="3">
        <v>7.7881359986559904</v>
      </c>
      <c r="G92" s="3">
        <v>10.896634075136832</v>
      </c>
      <c r="H92" s="3">
        <v>20.445903800496804</v>
      </c>
      <c r="I92" s="3">
        <v>31.044264839693838</v>
      </c>
      <c r="J92" s="3">
        <v>48.375089132672343</v>
      </c>
      <c r="K92" s="3">
        <v>70.212666365012254</v>
      </c>
      <c r="L92" s="3">
        <v>125.4823185210312</v>
      </c>
      <c r="M92" s="3">
        <v>191.11154366810294</v>
      </c>
      <c r="N92" s="3">
        <v>305.50566658306639</v>
      </c>
      <c r="O92" s="3">
        <v>468.96345628415298</v>
      </c>
      <c r="P92" s="3">
        <v>695.2022246471189</v>
      </c>
      <c r="Q92" s="3">
        <v>2008.8883750814248</v>
      </c>
      <c r="R92" s="3">
        <v>164.26755273529318</v>
      </c>
    </row>
    <row r="93" spans="1:21" x14ac:dyDescent="0.3">
      <c r="A93" s="37" t="s">
        <v>84</v>
      </c>
      <c r="B93" s="2">
        <f t="shared" ref="B93:Q93" si="14">B92*B54/100000</f>
        <v>7.2927029218329196</v>
      </c>
      <c r="C93" s="2">
        <f t="shared" si="14"/>
        <v>2.7822404097162567</v>
      </c>
      <c r="D93" s="2">
        <f t="shared" si="14"/>
        <v>2.7538697269090746</v>
      </c>
      <c r="E93" s="2">
        <f t="shared" si="14"/>
        <v>7.4348145082389516</v>
      </c>
      <c r="F93" s="2">
        <f t="shared" si="14"/>
        <v>14.73374612316719</v>
      </c>
      <c r="G93" s="2">
        <f t="shared" si="14"/>
        <v>19.010235008173577</v>
      </c>
      <c r="H93" s="2">
        <f t="shared" si="14"/>
        <v>38.850795588460372</v>
      </c>
      <c r="I93" s="2">
        <f t="shared" si="14"/>
        <v>61.218035444423187</v>
      </c>
      <c r="J93" s="2">
        <f t="shared" si="14"/>
        <v>84.986834265819454</v>
      </c>
      <c r="K93" s="2">
        <f t="shared" si="14"/>
        <v>97.500123622754145</v>
      </c>
      <c r="L93" s="2">
        <f t="shared" si="14"/>
        <v>149.96250742743317</v>
      </c>
      <c r="M93" s="2">
        <f t="shared" si="14"/>
        <v>184.25524667001554</v>
      </c>
      <c r="N93" s="2">
        <f t="shared" si="14"/>
        <v>230.20807746433883</v>
      </c>
      <c r="O93" s="2">
        <f t="shared" si="14"/>
        <v>247.29932597718141</v>
      </c>
      <c r="P93" s="2">
        <f t="shared" si="14"/>
        <v>225.87832464230229</v>
      </c>
      <c r="Q93" s="2">
        <f t="shared" si="14"/>
        <v>599.38773983799626</v>
      </c>
      <c r="R93" s="34">
        <f>SUM(B93:Q93)</f>
        <v>1973.5546196387627</v>
      </c>
      <c r="S93" s="4"/>
      <c r="T93" s="4"/>
      <c r="U93" s="3">
        <f>T93*100</f>
        <v>0</v>
      </c>
    </row>
    <row r="94" spans="1:21" x14ac:dyDescent="0.3">
      <c r="P94" s="6"/>
      <c r="Q94" s="6"/>
      <c r="R94" s="6"/>
      <c r="S94" s="6"/>
    </row>
    <row r="95" spans="1:21" x14ac:dyDescent="0.3">
      <c r="P95" s="6"/>
      <c r="Q95" s="6"/>
      <c r="R95" s="44"/>
      <c r="S95" s="6"/>
    </row>
    <row r="96" spans="1:21" x14ac:dyDescent="0.3">
      <c r="P96" s="6"/>
      <c r="Q96" s="6"/>
      <c r="R96" s="45"/>
      <c r="S96" s="6"/>
    </row>
    <row r="97" spans="16:19" x14ac:dyDescent="0.3">
      <c r="P97" s="6"/>
      <c r="Q97" s="6"/>
      <c r="R97" s="6"/>
      <c r="S97" s="6"/>
    </row>
    <row r="98" spans="16:19" x14ac:dyDescent="0.3">
      <c r="P98" s="6"/>
      <c r="Q98" s="6"/>
      <c r="R98" s="6"/>
      <c r="S98" s="6"/>
    </row>
  </sheetData>
  <mergeCells count="7">
    <mergeCell ref="A41:R41"/>
    <mergeCell ref="A50:R50"/>
    <mergeCell ref="A1:R1"/>
    <mergeCell ref="A9:R9"/>
    <mergeCell ref="A17:R17"/>
    <mergeCell ref="A25:R25"/>
    <mergeCell ref="A33:R33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0256-ACF7-4B89-8D80-5F10A74220A7}">
  <dimension ref="A1:U93"/>
  <sheetViews>
    <sheetView topLeftCell="B77" zoomScaleNormal="100" workbookViewId="0">
      <selection activeCell="V98" sqref="T89:V98"/>
    </sheetView>
  </sheetViews>
  <sheetFormatPr defaultRowHeight="14.4" x14ac:dyDescent="0.3"/>
  <cols>
    <col min="1" max="1" width="32" bestFit="1" customWidth="1"/>
    <col min="2" max="16" width="9.33203125" customWidth="1"/>
    <col min="17" max="17" width="10.88671875" customWidth="1"/>
    <col min="18" max="18" width="9.33203125" customWidth="1"/>
    <col min="20" max="20" width="12.109375" customWidth="1"/>
  </cols>
  <sheetData>
    <row r="1" spans="1:18" x14ac:dyDescent="0.3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43.2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1:18" x14ac:dyDescent="0.3">
      <c r="A3" t="s">
        <v>23</v>
      </c>
      <c r="B3">
        <v>0</v>
      </c>
      <c r="C3">
        <v>0</v>
      </c>
      <c r="D3">
        <v>1</v>
      </c>
      <c r="E3">
        <v>1</v>
      </c>
      <c r="F3">
        <v>0</v>
      </c>
      <c r="G3">
        <v>2</v>
      </c>
      <c r="H3">
        <v>6</v>
      </c>
      <c r="I3">
        <v>2</v>
      </c>
      <c r="J3">
        <v>6</v>
      </c>
      <c r="K3">
        <v>3</v>
      </c>
      <c r="L3">
        <v>6</v>
      </c>
      <c r="M3">
        <v>6</v>
      </c>
      <c r="N3">
        <v>24</v>
      </c>
      <c r="O3">
        <v>25</v>
      </c>
      <c r="P3">
        <v>30</v>
      </c>
      <c r="Q3">
        <v>85</v>
      </c>
      <c r="R3">
        <f>SUM(B3:Q3)</f>
        <v>197</v>
      </c>
    </row>
    <row r="4" spans="1:18" x14ac:dyDescent="0.3">
      <c r="A4" t="s">
        <v>19</v>
      </c>
      <c r="B4" s="11">
        <v>6477</v>
      </c>
      <c r="C4" s="11">
        <v>6768</v>
      </c>
      <c r="D4" s="11">
        <v>5749</v>
      </c>
      <c r="E4" s="11">
        <v>6322</v>
      </c>
      <c r="F4" s="11">
        <v>7572</v>
      </c>
      <c r="G4" s="11">
        <v>7422</v>
      </c>
      <c r="H4" s="11">
        <v>8282</v>
      </c>
      <c r="I4" s="11">
        <v>8657</v>
      </c>
      <c r="J4" s="11">
        <v>8046</v>
      </c>
      <c r="K4" s="11">
        <v>7020</v>
      </c>
      <c r="L4" s="11">
        <v>6358</v>
      </c>
      <c r="M4" s="11">
        <v>5713</v>
      </c>
      <c r="N4" s="11">
        <v>5005</v>
      </c>
      <c r="O4" s="11">
        <v>3947</v>
      </c>
      <c r="P4" s="11">
        <v>2872</v>
      </c>
      <c r="Q4" s="11">
        <v>3790</v>
      </c>
      <c r="R4" s="11">
        <f>SUM(B4:Q4)</f>
        <v>100000</v>
      </c>
    </row>
    <row r="5" spans="1:18" x14ac:dyDescent="0.3">
      <c r="A5" t="s">
        <v>34</v>
      </c>
      <c r="B5" s="2">
        <v>244518.75453472268</v>
      </c>
      <c r="C5" s="2">
        <v>233574.11603383184</v>
      </c>
      <c r="D5" s="2">
        <v>185642.64875124328</v>
      </c>
      <c r="E5" s="2">
        <v>205929.81608933021</v>
      </c>
      <c r="F5" s="2">
        <v>254923.80400137301</v>
      </c>
      <c r="G5" s="2">
        <v>254014.07639880391</v>
      </c>
      <c r="H5" s="2">
        <v>281775.0062357405</v>
      </c>
      <c r="I5" s="2">
        <v>285307.76753092028</v>
      </c>
      <c r="J5" s="2">
        <v>264996.3742094441</v>
      </c>
      <c r="K5" s="2">
        <v>243962.13017114857</v>
      </c>
      <c r="L5" s="2">
        <v>223119.11137246067</v>
      </c>
      <c r="M5" s="2">
        <v>198627.15373795942</v>
      </c>
      <c r="N5" s="2">
        <v>173333.77934233818</v>
      </c>
      <c r="O5" s="2">
        <v>135769.02191780822</v>
      </c>
      <c r="P5" s="2">
        <v>97060.88232822904</v>
      </c>
      <c r="Q5" s="2">
        <v>119051.98260936067</v>
      </c>
      <c r="R5" s="2">
        <v>3401606.4252647143</v>
      </c>
    </row>
    <row r="6" spans="1:18" x14ac:dyDescent="0.3">
      <c r="A6" t="s">
        <v>17</v>
      </c>
      <c r="B6" s="3">
        <f>B3/B5*100000</f>
        <v>0</v>
      </c>
      <c r="C6" s="3">
        <f t="shared" ref="C6:R6" si="0">C3/C5*100000</f>
        <v>0</v>
      </c>
      <c r="D6" s="3">
        <f t="shared" si="0"/>
        <v>0.53866932341607354</v>
      </c>
      <c r="E6" s="3">
        <f t="shared" si="0"/>
        <v>0.48560233723814444</v>
      </c>
      <c r="F6" s="3">
        <f t="shared" si="0"/>
        <v>0</v>
      </c>
      <c r="G6" s="3">
        <f t="shared" si="0"/>
        <v>0.78735794029775963</v>
      </c>
      <c r="H6" s="3">
        <f t="shared" si="0"/>
        <v>2.129358483619459</v>
      </c>
      <c r="I6" s="3">
        <f t="shared" si="0"/>
        <v>0.70099738864741901</v>
      </c>
      <c r="J6" s="3">
        <f t="shared" si="0"/>
        <v>2.2641819224506841</v>
      </c>
      <c r="K6" s="3">
        <f t="shared" si="0"/>
        <v>1.2296990511992119</v>
      </c>
      <c r="L6" s="3">
        <f t="shared" si="0"/>
        <v>2.6891466011551053</v>
      </c>
      <c r="M6" s="3">
        <f t="shared" si="0"/>
        <v>3.0207350239310942</v>
      </c>
      <c r="N6" s="3">
        <f t="shared" si="0"/>
        <v>13.846118218307264</v>
      </c>
      <c r="O6" s="3">
        <f t="shared" si="0"/>
        <v>18.41362605906853</v>
      </c>
      <c r="P6" s="3">
        <f t="shared" si="0"/>
        <v>30.908435283484792</v>
      </c>
      <c r="Q6" s="3">
        <f t="shared" si="0"/>
        <v>71.397383006132927</v>
      </c>
      <c r="R6" s="3">
        <f t="shared" si="0"/>
        <v>5.7913813466726793</v>
      </c>
    </row>
    <row r="7" spans="1:18" x14ac:dyDescent="0.3">
      <c r="A7" t="s">
        <v>21</v>
      </c>
      <c r="B7" s="3">
        <f>B6*B4/100000</f>
        <v>0</v>
      </c>
      <c r="C7" s="3">
        <f t="shared" ref="C7:Q7" si="1">C6*C4/100000</f>
        <v>0</v>
      </c>
      <c r="D7" s="3">
        <f t="shared" si="1"/>
        <v>3.0968099403190067E-2</v>
      </c>
      <c r="E7" s="3">
        <f t="shared" si="1"/>
        <v>3.0699779760195493E-2</v>
      </c>
      <c r="F7" s="3">
        <f t="shared" si="1"/>
        <v>0</v>
      </c>
      <c r="G7" s="3">
        <f t="shared" si="1"/>
        <v>5.8437706328899719E-2</v>
      </c>
      <c r="H7" s="3">
        <f t="shared" si="1"/>
        <v>0.17635346961336359</v>
      </c>
      <c r="I7" s="3">
        <f t="shared" si="1"/>
        <v>6.0685343935207067E-2</v>
      </c>
      <c r="J7" s="3">
        <f t="shared" si="1"/>
        <v>0.18217607748038206</v>
      </c>
      <c r="K7" s="3">
        <f t="shared" si="1"/>
        <v>8.6324873394184667E-2</v>
      </c>
      <c r="L7" s="3">
        <f t="shared" si="1"/>
        <v>0.17097594090144161</v>
      </c>
      <c r="M7" s="3">
        <f t="shared" si="1"/>
        <v>0.17257459191718341</v>
      </c>
      <c r="N7" s="3">
        <f t="shared" si="1"/>
        <v>0.69299821682627849</v>
      </c>
      <c r="O7" s="3">
        <f t="shared" si="1"/>
        <v>0.72678582055143492</v>
      </c>
      <c r="P7" s="3">
        <f t="shared" si="1"/>
        <v>0.88769026134168316</v>
      </c>
      <c r="Q7" s="3">
        <f t="shared" si="1"/>
        <v>2.7059608159324382</v>
      </c>
      <c r="R7" s="5">
        <f>SUM(B7:Q7)</f>
        <v>5.9826309973858827</v>
      </c>
    </row>
    <row r="9" spans="1:18" x14ac:dyDescent="0.3">
      <c r="A9" s="51" t="s">
        <v>35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1:18" ht="43.2" x14ac:dyDescent="0.3">
      <c r="B10" s="1" t="s">
        <v>0</v>
      </c>
      <c r="C10" s="1" t="s">
        <v>1</v>
      </c>
      <c r="D10" s="1" t="s">
        <v>2</v>
      </c>
      <c r="E10" s="1" t="s">
        <v>3</v>
      </c>
      <c r="F10" s="1" t="s">
        <v>4</v>
      </c>
      <c r="G10" s="1" t="s">
        <v>5</v>
      </c>
      <c r="H10" s="1" t="s">
        <v>6</v>
      </c>
      <c r="I10" s="1" t="s">
        <v>7</v>
      </c>
      <c r="J10" s="1" t="s">
        <v>8</v>
      </c>
      <c r="K10" s="1" t="s">
        <v>9</v>
      </c>
      <c r="L10" s="1" t="s">
        <v>10</v>
      </c>
      <c r="M10" s="1" t="s">
        <v>11</v>
      </c>
      <c r="N10" s="1" t="s">
        <v>12</v>
      </c>
      <c r="O10" s="1" t="s">
        <v>13</v>
      </c>
      <c r="P10" s="1" t="s">
        <v>14</v>
      </c>
      <c r="Q10" s="1" t="s">
        <v>15</v>
      </c>
      <c r="R10" s="1" t="s">
        <v>16</v>
      </c>
    </row>
    <row r="11" spans="1:18" x14ac:dyDescent="0.3">
      <c r="A11" t="s">
        <v>23</v>
      </c>
      <c r="B11">
        <v>0</v>
      </c>
      <c r="C11">
        <v>0</v>
      </c>
      <c r="D11">
        <v>0</v>
      </c>
      <c r="E11">
        <v>2</v>
      </c>
      <c r="F11">
        <v>5</v>
      </c>
      <c r="G11">
        <v>2</v>
      </c>
      <c r="H11">
        <v>11</v>
      </c>
      <c r="I11">
        <v>19</v>
      </c>
      <c r="J11">
        <v>28</v>
      </c>
      <c r="K11">
        <v>36</v>
      </c>
      <c r="L11">
        <v>53</v>
      </c>
      <c r="M11">
        <v>93</v>
      </c>
      <c r="N11">
        <v>104</v>
      </c>
      <c r="O11">
        <v>143</v>
      </c>
      <c r="P11">
        <v>154</v>
      </c>
      <c r="Q11">
        <v>513</v>
      </c>
      <c r="R11">
        <f>SUM(E11:Q11)</f>
        <v>1163</v>
      </c>
    </row>
    <row r="12" spans="1:18" x14ac:dyDescent="0.3">
      <c r="A12" t="s">
        <v>19</v>
      </c>
      <c r="B12" s="11">
        <v>6477</v>
      </c>
      <c r="C12" s="11">
        <v>6768</v>
      </c>
      <c r="D12" s="11">
        <v>5749</v>
      </c>
      <c r="E12" s="11">
        <v>6322</v>
      </c>
      <c r="F12" s="11">
        <v>7572</v>
      </c>
      <c r="G12" s="11">
        <v>7422</v>
      </c>
      <c r="H12" s="11">
        <v>8282</v>
      </c>
      <c r="I12" s="11">
        <v>8657</v>
      </c>
      <c r="J12" s="11">
        <v>8046</v>
      </c>
      <c r="K12" s="11">
        <v>7020</v>
      </c>
      <c r="L12" s="11">
        <v>6358</v>
      </c>
      <c r="M12" s="11">
        <v>5713</v>
      </c>
      <c r="N12" s="11">
        <v>5005</v>
      </c>
      <c r="O12" s="11">
        <v>3947</v>
      </c>
      <c r="P12" s="11">
        <v>2872</v>
      </c>
      <c r="Q12" s="11">
        <v>3790</v>
      </c>
      <c r="R12" s="11">
        <f>SUM(B12:Q12)</f>
        <v>100000</v>
      </c>
    </row>
    <row r="13" spans="1:18" x14ac:dyDescent="0.3">
      <c r="A13" t="s">
        <v>34</v>
      </c>
      <c r="B13" s="2">
        <v>244518.75453472268</v>
      </c>
      <c r="C13" s="2">
        <v>233574.11603383184</v>
      </c>
      <c r="D13" s="2">
        <v>185642.64875124328</v>
      </c>
      <c r="E13" s="2">
        <v>205929.81608933021</v>
      </c>
      <c r="F13" s="2">
        <v>254923.80400137301</v>
      </c>
      <c r="G13" s="2">
        <v>254014.07639880391</v>
      </c>
      <c r="H13" s="2">
        <v>281775.0062357405</v>
      </c>
      <c r="I13" s="2">
        <v>285307.76753092028</v>
      </c>
      <c r="J13" s="2">
        <v>264996.3742094441</v>
      </c>
      <c r="K13" s="2">
        <v>243962.13017114857</v>
      </c>
      <c r="L13" s="2">
        <v>223119.11137246067</v>
      </c>
      <c r="M13" s="2">
        <v>198627.15373795942</v>
      </c>
      <c r="N13" s="2">
        <v>173333.77934233818</v>
      </c>
      <c r="O13" s="2">
        <v>135769.02191780822</v>
      </c>
      <c r="P13" s="2">
        <v>97060.88232822904</v>
      </c>
      <c r="Q13" s="2">
        <v>119051.98260936067</v>
      </c>
      <c r="R13" s="2">
        <v>3401606.4252647143</v>
      </c>
    </row>
    <row r="14" spans="1:18" x14ac:dyDescent="0.3">
      <c r="A14" t="s">
        <v>17</v>
      </c>
      <c r="B14" s="3">
        <f>B11/B13*100000</f>
        <v>0</v>
      </c>
      <c r="C14" s="3">
        <f t="shared" ref="C14:R14" si="2">C11/C13*100000</f>
        <v>0</v>
      </c>
      <c r="D14" s="3">
        <f t="shared" si="2"/>
        <v>0</v>
      </c>
      <c r="E14" s="3">
        <f t="shared" si="2"/>
        <v>0.97120467447628889</v>
      </c>
      <c r="F14" s="3">
        <f t="shared" si="2"/>
        <v>1.9613703865697338</v>
      </c>
      <c r="G14" s="3">
        <f t="shared" si="2"/>
        <v>0.78735794029775963</v>
      </c>
      <c r="H14" s="3">
        <f t="shared" si="2"/>
        <v>3.9038238866356751</v>
      </c>
      <c r="I14" s="3">
        <f t="shared" si="2"/>
        <v>6.65947519215048</v>
      </c>
      <c r="J14" s="3">
        <f t="shared" si="2"/>
        <v>10.566182304769859</v>
      </c>
      <c r="K14" s="3">
        <f t="shared" si="2"/>
        <v>14.75638861439054</v>
      </c>
      <c r="L14" s="3">
        <f t="shared" si="2"/>
        <v>23.754128310203431</v>
      </c>
      <c r="M14" s="3">
        <f t="shared" si="2"/>
        <v>46.821392870931959</v>
      </c>
      <c r="N14" s="3">
        <f t="shared" si="2"/>
        <v>59.999845612664807</v>
      </c>
      <c r="O14" s="3">
        <f t="shared" si="2"/>
        <v>105.325941057872</v>
      </c>
      <c r="P14" s="3">
        <f t="shared" si="2"/>
        <v>158.66330112188859</v>
      </c>
      <c r="Q14" s="3">
        <f t="shared" si="2"/>
        <v>430.90420567230808</v>
      </c>
      <c r="R14" s="3">
        <f t="shared" si="2"/>
        <v>34.189728457768155</v>
      </c>
    </row>
    <row r="15" spans="1:18" x14ac:dyDescent="0.3">
      <c r="A15" t="s">
        <v>21</v>
      </c>
      <c r="B15" s="3">
        <f>B14*B12/100000</f>
        <v>0</v>
      </c>
      <c r="C15" s="3">
        <f t="shared" ref="C15:Q15" si="3">C14*C12/100000</f>
        <v>0</v>
      </c>
      <c r="D15" s="3">
        <f t="shared" si="3"/>
        <v>0</v>
      </c>
      <c r="E15" s="3">
        <f t="shared" si="3"/>
        <v>6.1399559520390987E-2</v>
      </c>
      <c r="F15" s="3">
        <f t="shared" si="3"/>
        <v>0.14851496567106026</v>
      </c>
      <c r="G15" s="3">
        <f t="shared" si="3"/>
        <v>5.8437706328899719E-2</v>
      </c>
      <c r="H15" s="3">
        <f t="shared" si="3"/>
        <v>0.3233146942911666</v>
      </c>
      <c r="I15" s="3">
        <f t="shared" si="3"/>
        <v>0.57651076738446705</v>
      </c>
      <c r="J15" s="3">
        <f>J14*J12/100000</f>
        <v>0.85015502824178291</v>
      </c>
      <c r="K15" s="3">
        <f t="shared" si="3"/>
        <v>1.0358984807302158</v>
      </c>
      <c r="L15" s="3">
        <f t="shared" si="3"/>
        <v>1.5102874779627342</v>
      </c>
      <c r="M15" s="3">
        <f t="shared" si="3"/>
        <v>2.6749061747163427</v>
      </c>
      <c r="N15" s="3">
        <f t="shared" si="3"/>
        <v>3.0029922729138732</v>
      </c>
      <c r="O15" s="3">
        <f t="shared" si="3"/>
        <v>4.1572148935542081</v>
      </c>
      <c r="P15" s="3">
        <f t="shared" si="3"/>
        <v>4.5568100082206406</v>
      </c>
      <c r="Q15" s="3">
        <f t="shared" si="3"/>
        <v>16.331269394980477</v>
      </c>
      <c r="R15" s="5">
        <f>SUM(B15:Q15)</f>
        <v>35.28771142451626</v>
      </c>
    </row>
    <row r="17" spans="1:18" x14ac:dyDescent="0.3">
      <c r="A17" s="51" t="s">
        <v>36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</row>
    <row r="18" spans="1:18" ht="43.2" x14ac:dyDescent="0.3">
      <c r="B18" s="1" t="s">
        <v>0</v>
      </c>
      <c r="C18" s="1" t="s">
        <v>1</v>
      </c>
      <c r="D18" s="1" t="s">
        <v>2</v>
      </c>
      <c r="E18" s="1" t="s">
        <v>3</v>
      </c>
      <c r="F18" s="1" t="s">
        <v>4</v>
      </c>
      <c r="G18" s="1" t="s">
        <v>5</v>
      </c>
      <c r="H18" s="1" t="s">
        <v>6</v>
      </c>
      <c r="I18" s="1" t="s">
        <v>7</v>
      </c>
      <c r="J18" s="1" t="s">
        <v>8</v>
      </c>
      <c r="K18" s="1" t="s">
        <v>9</v>
      </c>
      <c r="L18" s="1" t="s">
        <v>10</v>
      </c>
      <c r="M18" s="1" t="s">
        <v>11</v>
      </c>
      <c r="N18" s="1" t="s">
        <v>12</v>
      </c>
      <c r="O18" s="1" t="s">
        <v>13</v>
      </c>
      <c r="P18" s="1" t="s">
        <v>14</v>
      </c>
      <c r="Q18" s="1" t="s">
        <v>15</v>
      </c>
      <c r="R18" s="1" t="s">
        <v>16</v>
      </c>
    </row>
    <row r="19" spans="1:18" x14ac:dyDescent="0.3">
      <c r="A19" t="s">
        <v>23</v>
      </c>
      <c r="B19">
        <v>1</v>
      </c>
      <c r="C19">
        <v>0</v>
      </c>
      <c r="D19">
        <v>1</v>
      </c>
      <c r="E19">
        <v>4</v>
      </c>
      <c r="F19">
        <v>5</v>
      </c>
      <c r="G19">
        <v>9</v>
      </c>
      <c r="H19">
        <v>16</v>
      </c>
      <c r="I19">
        <v>26</v>
      </c>
      <c r="J19">
        <v>40</v>
      </c>
      <c r="K19">
        <v>36</v>
      </c>
      <c r="L19">
        <v>85</v>
      </c>
      <c r="M19">
        <v>109</v>
      </c>
      <c r="N19">
        <v>143</v>
      </c>
      <c r="O19">
        <v>168</v>
      </c>
      <c r="P19">
        <v>189</v>
      </c>
      <c r="Q19">
        <v>696</v>
      </c>
      <c r="R19">
        <f>SUM(B19:Q19)</f>
        <v>1528</v>
      </c>
    </row>
    <row r="20" spans="1:18" x14ac:dyDescent="0.3">
      <c r="A20" t="s">
        <v>19</v>
      </c>
      <c r="B20" s="11">
        <v>6477</v>
      </c>
      <c r="C20" s="11">
        <v>6768</v>
      </c>
      <c r="D20" s="11">
        <v>5749</v>
      </c>
      <c r="E20" s="11">
        <v>6322</v>
      </c>
      <c r="F20" s="11">
        <v>7572</v>
      </c>
      <c r="G20" s="11">
        <v>7422</v>
      </c>
      <c r="H20" s="11">
        <v>8282</v>
      </c>
      <c r="I20" s="11">
        <v>8657</v>
      </c>
      <c r="J20" s="11">
        <v>8046</v>
      </c>
      <c r="K20" s="11">
        <v>7020</v>
      </c>
      <c r="L20" s="11">
        <v>6358</v>
      </c>
      <c r="M20" s="11">
        <v>5713</v>
      </c>
      <c r="N20" s="11">
        <v>5005</v>
      </c>
      <c r="O20" s="11">
        <v>3947</v>
      </c>
      <c r="P20" s="11">
        <v>2872</v>
      </c>
      <c r="Q20" s="11">
        <v>3790</v>
      </c>
      <c r="R20" s="11">
        <f>SUM(B20:Q20)</f>
        <v>100000</v>
      </c>
    </row>
    <row r="21" spans="1:18" x14ac:dyDescent="0.3">
      <c r="A21" t="s">
        <v>34</v>
      </c>
      <c r="B21" s="2">
        <v>244518.75453472268</v>
      </c>
      <c r="C21" s="2">
        <v>233574.11603383184</v>
      </c>
      <c r="D21" s="2">
        <v>185642.64875124328</v>
      </c>
      <c r="E21" s="2">
        <v>205929.81608933021</v>
      </c>
      <c r="F21" s="2">
        <v>254923.80400137301</v>
      </c>
      <c r="G21" s="2">
        <v>254014.07639880391</v>
      </c>
      <c r="H21" s="2">
        <v>281775.0062357405</v>
      </c>
      <c r="I21" s="2">
        <v>285307.76753092028</v>
      </c>
      <c r="J21" s="2">
        <v>264996.3742094441</v>
      </c>
      <c r="K21" s="2">
        <v>243962.13017114857</v>
      </c>
      <c r="L21" s="2">
        <v>223119.11137246067</v>
      </c>
      <c r="M21" s="2">
        <v>198627.15373795942</v>
      </c>
      <c r="N21" s="2">
        <v>173333.77934233818</v>
      </c>
      <c r="O21" s="2">
        <v>135769.02191780822</v>
      </c>
      <c r="P21" s="2">
        <v>97060.88232822904</v>
      </c>
      <c r="Q21" s="2">
        <v>119051.98260936067</v>
      </c>
      <c r="R21" s="2">
        <v>3401606.4252647143</v>
      </c>
    </row>
    <row r="22" spans="1:18" x14ac:dyDescent="0.3">
      <c r="A22" t="s">
        <v>17</v>
      </c>
      <c r="B22" s="3">
        <f>B19/B21*100000</f>
        <v>0.40896658495698163</v>
      </c>
      <c r="C22" s="3">
        <f t="shared" ref="C22:R22" si="4">C19/C21*100000</f>
        <v>0</v>
      </c>
      <c r="D22" s="3">
        <f t="shared" si="4"/>
        <v>0.53866932341607354</v>
      </c>
      <c r="E22" s="3">
        <f t="shared" si="4"/>
        <v>1.9424093489525778</v>
      </c>
      <c r="F22" s="3">
        <f t="shared" si="4"/>
        <v>1.9613703865697338</v>
      </c>
      <c r="G22" s="3">
        <f t="shared" si="4"/>
        <v>3.5431107313399179</v>
      </c>
      <c r="H22" s="3">
        <f t="shared" si="4"/>
        <v>5.6782892896518913</v>
      </c>
      <c r="I22" s="3">
        <f t="shared" si="4"/>
        <v>9.1129660524164464</v>
      </c>
      <c r="J22" s="3">
        <f t="shared" si="4"/>
        <v>15.094546149671228</v>
      </c>
      <c r="K22" s="3">
        <f t="shared" si="4"/>
        <v>14.75638861439054</v>
      </c>
      <c r="L22" s="3">
        <f t="shared" si="4"/>
        <v>38.096243516363991</v>
      </c>
      <c r="M22" s="3">
        <f t="shared" si="4"/>
        <v>54.876686268081549</v>
      </c>
      <c r="N22" s="3">
        <f t="shared" si="4"/>
        <v>82.499787717414108</v>
      </c>
      <c r="O22" s="3">
        <f t="shared" si="4"/>
        <v>123.73956711694053</v>
      </c>
      <c r="P22" s="3">
        <f t="shared" si="4"/>
        <v>194.7231422859542</v>
      </c>
      <c r="Q22" s="3">
        <f t="shared" si="4"/>
        <v>584.61857143845305</v>
      </c>
      <c r="R22" s="3">
        <f t="shared" si="4"/>
        <v>44.919952780283523</v>
      </c>
    </row>
    <row r="23" spans="1:18" x14ac:dyDescent="0.3">
      <c r="A23" t="s">
        <v>21</v>
      </c>
      <c r="B23" s="3">
        <f>B22*B20/100000</f>
        <v>2.6488765707663703E-2</v>
      </c>
      <c r="C23" s="3">
        <f t="shared" ref="C23:Q23" si="5">C22*C20/100000</f>
        <v>0</v>
      </c>
      <c r="D23" s="3">
        <f t="shared" si="5"/>
        <v>3.0968099403190067E-2</v>
      </c>
      <c r="E23" s="3">
        <f t="shared" si="5"/>
        <v>0.12279911904078197</v>
      </c>
      <c r="F23" s="3">
        <f t="shared" si="5"/>
        <v>0.14851496567106026</v>
      </c>
      <c r="G23" s="3">
        <f t="shared" si="5"/>
        <v>0.26296967848004871</v>
      </c>
      <c r="H23" s="3">
        <f t="shared" si="5"/>
        <v>0.47027591896896964</v>
      </c>
      <c r="I23" s="3">
        <f t="shared" si="5"/>
        <v>0.78890947115769172</v>
      </c>
      <c r="J23" s="3">
        <f t="shared" si="5"/>
        <v>1.2145071832025469</v>
      </c>
      <c r="K23" s="3">
        <f t="shared" si="5"/>
        <v>1.0358984807302158</v>
      </c>
      <c r="L23" s="3">
        <f t="shared" si="5"/>
        <v>2.4221591627704222</v>
      </c>
      <c r="M23" s="3">
        <f t="shared" si="5"/>
        <v>3.135105086495499</v>
      </c>
      <c r="N23" s="3">
        <f t="shared" si="5"/>
        <v>4.1291143752565755</v>
      </c>
      <c r="O23" s="3">
        <f t="shared" si="5"/>
        <v>4.8840007141056434</v>
      </c>
      <c r="P23" s="3">
        <f t="shared" si="5"/>
        <v>5.5924486464526053</v>
      </c>
      <c r="Q23" s="3">
        <f t="shared" si="5"/>
        <v>22.157043857517369</v>
      </c>
      <c r="R23" s="5">
        <f>SUM(B23:Q23)</f>
        <v>46.421203524960283</v>
      </c>
    </row>
    <row r="25" spans="1:18" x14ac:dyDescent="0.3">
      <c r="A25" s="51" t="s">
        <v>37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</row>
    <row r="26" spans="1:18" ht="43.2" x14ac:dyDescent="0.3">
      <c r="B26" s="1" t="s">
        <v>0</v>
      </c>
      <c r="C26" s="1" t="s">
        <v>1</v>
      </c>
      <c r="D26" s="1" t="s">
        <v>2</v>
      </c>
      <c r="E26" s="1" t="s">
        <v>3</v>
      </c>
      <c r="F26" s="1" t="s">
        <v>4</v>
      </c>
      <c r="G26" s="1" t="s">
        <v>5</v>
      </c>
      <c r="H26" s="1" t="s">
        <v>6</v>
      </c>
      <c r="I26" s="1" t="s">
        <v>7</v>
      </c>
      <c r="J26" s="1" t="s">
        <v>8</v>
      </c>
      <c r="K26" s="1" t="s">
        <v>9</v>
      </c>
      <c r="L26" s="1" t="s">
        <v>10</v>
      </c>
      <c r="M26" s="1" t="s">
        <v>11</v>
      </c>
      <c r="N26" s="1" t="s">
        <v>12</v>
      </c>
      <c r="O26" s="1" t="s">
        <v>13</v>
      </c>
      <c r="P26" s="1" t="s">
        <v>14</v>
      </c>
      <c r="Q26" s="1" t="s">
        <v>15</v>
      </c>
      <c r="R26" s="1" t="s">
        <v>16</v>
      </c>
    </row>
    <row r="27" spans="1:18" x14ac:dyDescent="0.3">
      <c r="A27" t="s">
        <v>23</v>
      </c>
      <c r="B27">
        <v>2</v>
      </c>
      <c r="C27">
        <v>2</v>
      </c>
      <c r="D27">
        <v>1</v>
      </c>
      <c r="E27">
        <v>3</v>
      </c>
      <c r="F27">
        <v>6</v>
      </c>
      <c r="G27">
        <v>4</v>
      </c>
      <c r="H27">
        <v>14</v>
      </c>
      <c r="I27">
        <v>20</v>
      </c>
      <c r="J27">
        <v>28</v>
      </c>
      <c r="K27">
        <v>41</v>
      </c>
      <c r="L27">
        <v>47</v>
      </c>
      <c r="M27">
        <v>80</v>
      </c>
      <c r="N27">
        <v>116</v>
      </c>
      <c r="O27">
        <v>140</v>
      </c>
      <c r="P27">
        <v>191</v>
      </c>
      <c r="Q27">
        <v>625</v>
      </c>
      <c r="R27">
        <f>SUM(B27:Q27)</f>
        <v>1320</v>
      </c>
    </row>
    <row r="28" spans="1:18" x14ac:dyDescent="0.3">
      <c r="A28" t="s">
        <v>19</v>
      </c>
      <c r="B28" s="11">
        <v>6477</v>
      </c>
      <c r="C28" s="11">
        <v>6768</v>
      </c>
      <c r="D28" s="11">
        <v>5749</v>
      </c>
      <c r="E28" s="11">
        <v>6322</v>
      </c>
      <c r="F28" s="11">
        <v>7572</v>
      </c>
      <c r="G28" s="11">
        <v>7422</v>
      </c>
      <c r="H28" s="11">
        <v>8282</v>
      </c>
      <c r="I28" s="11">
        <v>8657</v>
      </c>
      <c r="J28" s="11">
        <v>8046</v>
      </c>
      <c r="K28" s="11">
        <v>7020</v>
      </c>
      <c r="L28" s="11">
        <v>6358</v>
      </c>
      <c r="M28" s="11">
        <v>5713</v>
      </c>
      <c r="N28" s="11">
        <v>5005</v>
      </c>
      <c r="O28" s="11">
        <v>3947</v>
      </c>
      <c r="P28" s="11">
        <v>2872</v>
      </c>
      <c r="Q28" s="11">
        <v>3790</v>
      </c>
      <c r="R28" s="11">
        <f>SUM(B28:Q28)</f>
        <v>100000</v>
      </c>
    </row>
    <row r="29" spans="1:18" x14ac:dyDescent="0.3">
      <c r="A29" t="s">
        <v>34</v>
      </c>
      <c r="B29" s="2">
        <v>244518.75453472268</v>
      </c>
      <c r="C29" s="2">
        <v>233574.11603383184</v>
      </c>
      <c r="D29" s="2">
        <v>185642.64875124328</v>
      </c>
      <c r="E29" s="2">
        <v>205929.81608933021</v>
      </c>
      <c r="F29" s="2">
        <v>254923.80400137301</v>
      </c>
      <c r="G29" s="2">
        <v>254014.07639880391</v>
      </c>
      <c r="H29" s="2">
        <v>281775.0062357405</v>
      </c>
      <c r="I29" s="2">
        <v>285307.76753092028</v>
      </c>
      <c r="J29" s="2">
        <v>264996.3742094441</v>
      </c>
      <c r="K29" s="2">
        <v>243962.13017114857</v>
      </c>
      <c r="L29" s="2">
        <v>223119.11137246067</v>
      </c>
      <c r="M29" s="2">
        <v>198627.15373795942</v>
      </c>
      <c r="N29" s="2">
        <v>173333.77934233818</v>
      </c>
      <c r="O29" s="2">
        <v>135769.02191780822</v>
      </c>
      <c r="P29" s="2">
        <v>97060.88232822904</v>
      </c>
      <c r="Q29" s="2">
        <v>119051.98260936067</v>
      </c>
      <c r="R29" s="2">
        <v>3401606.4252647143</v>
      </c>
    </row>
    <row r="30" spans="1:18" x14ac:dyDescent="0.3">
      <c r="A30" t="s">
        <v>17</v>
      </c>
      <c r="B30" s="3">
        <f>B27/B29*100000</f>
        <v>0.81793316991396325</v>
      </c>
      <c r="C30" s="3">
        <f t="shared" ref="C30:R30" si="6">C27/C29*100000</f>
        <v>0.85625926106911254</v>
      </c>
      <c r="D30" s="3">
        <f t="shared" si="6"/>
        <v>0.53866932341607354</v>
      </c>
      <c r="E30" s="3">
        <f t="shared" si="6"/>
        <v>1.4568070117144334</v>
      </c>
      <c r="F30" s="3">
        <f t="shared" si="6"/>
        <v>2.3536444638836804</v>
      </c>
      <c r="G30" s="3">
        <f t="shared" si="6"/>
        <v>1.5747158805955193</v>
      </c>
      <c r="H30" s="3">
        <f t="shared" si="6"/>
        <v>4.9685031284454046</v>
      </c>
      <c r="I30" s="3">
        <f t="shared" si="6"/>
        <v>7.0099738864741896</v>
      </c>
      <c r="J30" s="3">
        <f t="shared" si="6"/>
        <v>10.566182304769859</v>
      </c>
      <c r="K30" s="3">
        <f t="shared" si="6"/>
        <v>16.805887033055892</v>
      </c>
      <c r="L30" s="3">
        <f t="shared" si="6"/>
        <v>21.064981709048325</v>
      </c>
      <c r="M30" s="3">
        <f t="shared" si="6"/>
        <v>40.276466985747923</v>
      </c>
      <c r="N30" s="3">
        <f t="shared" si="6"/>
        <v>66.922904721818441</v>
      </c>
      <c r="O30" s="3">
        <f t="shared" si="6"/>
        <v>103.11630593078378</v>
      </c>
      <c r="P30" s="3">
        <f t="shared" si="6"/>
        <v>196.78370463818649</v>
      </c>
      <c r="Q30" s="3">
        <f t="shared" si="6"/>
        <v>524.98075739803619</v>
      </c>
      <c r="R30" s="3">
        <f t="shared" si="6"/>
        <v>38.805194810192575</v>
      </c>
    </row>
    <row r="31" spans="1:18" x14ac:dyDescent="0.3">
      <c r="A31" t="s">
        <v>21</v>
      </c>
      <c r="B31" s="3">
        <f>B30*B28/100000</f>
        <v>5.2977531415327406E-2</v>
      </c>
      <c r="C31" s="3">
        <f t="shared" ref="C31:Q31" si="7">C30*C28/100000</f>
        <v>5.7951626789157537E-2</v>
      </c>
      <c r="D31" s="3">
        <f t="shared" si="7"/>
        <v>3.0968099403190067E-2</v>
      </c>
      <c r="E31" s="3">
        <f t="shared" si="7"/>
        <v>9.2099339280586487E-2</v>
      </c>
      <c r="F31" s="3">
        <f t="shared" si="7"/>
        <v>0.17821795880527228</v>
      </c>
      <c r="G31" s="3">
        <f t="shared" si="7"/>
        <v>0.11687541265779944</v>
      </c>
      <c r="H31" s="3">
        <f t="shared" si="7"/>
        <v>0.41149142909784836</v>
      </c>
      <c r="I31" s="3">
        <f t="shared" si="7"/>
        <v>0.60685343935207059</v>
      </c>
      <c r="J31" s="3">
        <f t="shared" si="7"/>
        <v>0.85015502824178291</v>
      </c>
      <c r="K31" s="3">
        <f t="shared" si="7"/>
        <v>1.1797732697205237</v>
      </c>
      <c r="L31" s="3">
        <f t="shared" si="7"/>
        <v>1.3393115370612927</v>
      </c>
      <c r="M31" s="3">
        <f t="shared" si="7"/>
        <v>2.3009945588957788</v>
      </c>
      <c r="N31" s="3">
        <f t="shared" si="7"/>
        <v>3.3494913813270126</v>
      </c>
      <c r="O31" s="3">
        <f t="shared" si="7"/>
        <v>4.070000595088036</v>
      </c>
      <c r="P31" s="3">
        <f t="shared" si="7"/>
        <v>5.651627997208716</v>
      </c>
      <c r="Q31" s="3">
        <f t="shared" si="7"/>
        <v>19.89677070538557</v>
      </c>
      <c r="R31" s="5">
        <f>SUM(B31:Q31)</f>
        <v>40.185559909729967</v>
      </c>
    </row>
    <row r="33" spans="1:18" x14ac:dyDescent="0.3">
      <c r="A33" s="51" t="s">
        <v>38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spans="1:18" ht="43.2" x14ac:dyDescent="0.3">
      <c r="B34" s="1" t="s">
        <v>0</v>
      </c>
      <c r="C34" s="1" t="s">
        <v>1</v>
      </c>
      <c r="D34" s="1" t="s">
        <v>2</v>
      </c>
      <c r="E34" s="1" t="s">
        <v>3</v>
      </c>
      <c r="F34" s="1" t="s">
        <v>4</v>
      </c>
      <c r="G34" s="1" t="s">
        <v>5</v>
      </c>
      <c r="H34" s="1" t="s">
        <v>6</v>
      </c>
      <c r="I34" s="1" t="s">
        <v>7</v>
      </c>
      <c r="J34" s="1" t="s">
        <v>8</v>
      </c>
      <c r="K34" s="1" t="s">
        <v>9</v>
      </c>
      <c r="L34" s="1" t="s">
        <v>10</v>
      </c>
      <c r="M34" s="1" t="s">
        <v>11</v>
      </c>
      <c r="N34" s="1" t="s">
        <v>12</v>
      </c>
      <c r="O34" s="1" t="s">
        <v>13</v>
      </c>
      <c r="P34" s="1" t="s">
        <v>14</v>
      </c>
      <c r="Q34" s="1" t="s">
        <v>15</v>
      </c>
      <c r="R34" s="1" t="s">
        <v>16</v>
      </c>
    </row>
    <row r="35" spans="1:18" x14ac:dyDescent="0.3">
      <c r="A35" t="s">
        <v>23</v>
      </c>
      <c r="B35">
        <v>2</v>
      </c>
      <c r="C35">
        <v>0</v>
      </c>
      <c r="D35">
        <v>1</v>
      </c>
      <c r="E35">
        <v>0</v>
      </c>
      <c r="F35">
        <v>1</v>
      </c>
      <c r="G35">
        <v>3</v>
      </c>
      <c r="H35">
        <v>5</v>
      </c>
      <c r="I35">
        <v>16</v>
      </c>
      <c r="J35">
        <v>13</v>
      </c>
      <c r="K35">
        <v>22</v>
      </c>
      <c r="L35">
        <v>50</v>
      </c>
      <c r="M35">
        <v>63</v>
      </c>
      <c r="N35">
        <v>112</v>
      </c>
      <c r="O35">
        <v>123</v>
      </c>
      <c r="P35">
        <v>128</v>
      </c>
      <c r="Q35">
        <v>428</v>
      </c>
      <c r="R35">
        <f>SUM(B35:Q35)</f>
        <v>967</v>
      </c>
    </row>
    <row r="36" spans="1:18" x14ac:dyDescent="0.3">
      <c r="A36" t="s">
        <v>19</v>
      </c>
      <c r="B36" s="11">
        <v>6477</v>
      </c>
      <c r="C36" s="11">
        <v>6768</v>
      </c>
      <c r="D36" s="11">
        <v>5749</v>
      </c>
      <c r="E36" s="11">
        <v>6322</v>
      </c>
      <c r="F36" s="11">
        <v>7572</v>
      </c>
      <c r="G36" s="11">
        <v>7422</v>
      </c>
      <c r="H36" s="11">
        <v>8282</v>
      </c>
      <c r="I36" s="11">
        <v>8657</v>
      </c>
      <c r="J36" s="11">
        <v>8046</v>
      </c>
      <c r="K36" s="11">
        <v>7020</v>
      </c>
      <c r="L36" s="11">
        <v>6358</v>
      </c>
      <c r="M36" s="11">
        <v>5713</v>
      </c>
      <c r="N36" s="11">
        <v>5005</v>
      </c>
      <c r="O36" s="11">
        <v>3947</v>
      </c>
      <c r="P36" s="11">
        <v>2872</v>
      </c>
      <c r="Q36" s="11">
        <v>3790</v>
      </c>
      <c r="R36" s="11">
        <f>SUM(B36:Q36)</f>
        <v>100000</v>
      </c>
    </row>
    <row r="37" spans="1:18" x14ac:dyDescent="0.3">
      <c r="A37" t="s">
        <v>34</v>
      </c>
      <c r="B37" s="2">
        <v>244518.75453472268</v>
      </c>
      <c r="C37" s="2">
        <v>233574.11603383184</v>
      </c>
      <c r="D37" s="2">
        <v>185642.64875124328</v>
      </c>
      <c r="E37" s="2">
        <v>205929.81608933021</v>
      </c>
      <c r="F37" s="2">
        <v>254923.80400137301</v>
      </c>
      <c r="G37" s="2">
        <v>254014.07639880391</v>
      </c>
      <c r="H37" s="2">
        <v>281775.0062357405</v>
      </c>
      <c r="I37" s="2">
        <v>285307.76753092028</v>
      </c>
      <c r="J37" s="2">
        <v>264996.3742094441</v>
      </c>
      <c r="K37" s="2">
        <v>243962.13017114857</v>
      </c>
      <c r="L37" s="2">
        <v>223119.11137246067</v>
      </c>
      <c r="M37" s="2">
        <v>198627.15373795942</v>
      </c>
      <c r="N37" s="2">
        <v>173333.77934233818</v>
      </c>
      <c r="O37" s="2">
        <v>135769.02191780822</v>
      </c>
      <c r="P37" s="2">
        <v>97060.88232822904</v>
      </c>
      <c r="Q37" s="2">
        <v>119051.98260936067</v>
      </c>
      <c r="R37" s="2">
        <v>3401606.4252647143</v>
      </c>
    </row>
    <row r="38" spans="1:18" x14ac:dyDescent="0.3">
      <c r="A38" t="s">
        <v>17</v>
      </c>
      <c r="B38" s="3">
        <f>B35/B37*100000</f>
        <v>0.81793316991396325</v>
      </c>
      <c r="C38" s="3">
        <f t="shared" ref="C38:R38" si="8">C35/C37*100000</f>
        <v>0</v>
      </c>
      <c r="D38" s="3">
        <f t="shared" si="8"/>
        <v>0.53866932341607354</v>
      </c>
      <c r="E38" s="3">
        <f t="shared" si="8"/>
        <v>0</v>
      </c>
      <c r="F38" s="3">
        <f t="shared" si="8"/>
        <v>0.39227407731394676</v>
      </c>
      <c r="G38" s="3">
        <f t="shared" si="8"/>
        <v>1.1810369104466394</v>
      </c>
      <c r="H38" s="3">
        <f t="shared" si="8"/>
        <v>1.7744654030162159</v>
      </c>
      <c r="I38" s="3">
        <f t="shared" si="8"/>
        <v>5.6079791091793521</v>
      </c>
      <c r="J38" s="3">
        <f t="shared" si="8"/>
        <v>4.9057274986431487</v>
      </c>
      <c r="K38" s="3">
        <f t="shared" si="8"/>
        <v>9.0177930421275541</v>
      </c>
      <c r="L38" s="3">
        <f t="shared" si="8"/>
        <v>22.409555009625876</v>
      </c>
      <c r="M38" s="3">
        <f t="shared" si="8"/>
        <v>31.717717751276489</v>
      </c>
      <c r="N38" s="3">
        <f t="shared" si="8"/>
        <v>64.61521835210057</v>
      </c>
      <c r="O38" s="3">
        <f t="shared" si="8"/>
        <v>90.595040210617171</v>
      </c>
      <c r="P38" s="3">
        <f t="shared" si="8"/>
        <v>131.87599054286846</v>
      </c>
      <c r="Q38" s="3">
        <f t="shared" si="8"/>
        <v>359.5068226661752</v>
      </c>
      <c r="R38" s="3">
        <f t="shared" si="8"/>
        <v>28.42774498595168</v>
      </c>
    </row>
    <row r="39" spans="1:18" x14ac:dyDescent="0.3">
      <c r="A39" t="s">
        <v>21</v>
      </c>
      <c r="B39" s="3">
        <f>B38*B36/100000</f>
        <v>5.2977531415327406E-2</v>
      </c>
      <c r="C39" s="3">
        <f t="shared" ref="C39:Q39" si="9">C38*C36/100000</f>
        <v>0</v>
      </c>
      <c r="D39" s="3">
        <f t="shared" si="9"/>
        <v>3.0968099403190067E-2</v>
      </c>
      <c r="E39" s="3">
        <f t="shared" si="9"/>
        <v>0</v>
      </c>
      <c r="F39" s="3">
        <f t="shared" si="9"/>
        <v>2.9702993134212048E-2</v>
      </c>
      <c r="G39" s="3">
        <f t="shared" si="9"/>
        <v>8.7656559493349578E-2</v>
      </c>
      <c r="H39" s="3">
        <f t="shared" si="9"/>
        <v>0.14696122467780301</v>
      </c>
      <c r="I39" s="3">
        <f t="shared" si="9"/>
        <v>0.48548275148165654</v>
      </c>
      <c r="J39" s="3">
        <f t="shared" si="9"/>
        <v>0.39471483454082773</v>
      </c>
      <c r="K39" s="3">
        <f t="shared" si="9"/>
        <v>0.63304907155735435</v>
      </c>
      <c r="L39" s="3">
        <f t="shared" si="9"/>
        <v>1.424799507512013</v>
      </c>
      <c r="M39" s="3">
        <f t="shared" si="9"/>
        <v>1.8120332151304259</v>
      </c>
      <c r="N39" s="3">
        <f t="shared" si="9"/>
        <v>3.2339916785226337</v>
      </c>
      <c r="O39" s="3">
        <f t="shared" si="9"/>
        <v>3.5757862371130598</v>
      </c>
      <c r="P39" s="3">
        <f t="shared" si="9"/>
        <v>3.7874784483911825</v>
      </c>
      <c r="Q39" s="3">
        <f t="shared" si="9"/>
        <v>13.62530857904804</v>
      </c>
      <c r="R39" s="5">
        <f>SUM(B39:Q39)</f>
        <v>29.320910731421076</v>
      </c>
    </row>
    <row r="41" spans="1:18" x14ac:dyDescent="0.3">
      <c r="A41" s="51" t="s">
        <v>67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</row>
    <row r="42" spans="1:18" ht="43.2" x14ac:dyDescent="0.3">
      <c r="B42" s="1" t="s">
        <v>0</v>
      </c>
      <c r="C42" s="1" t="s">
        <v>1</v>
      </c>
      <c r="D42" s="1" t="s">
        <v>2</v>
      </c>
      <c r="E42" s="1" t="s">
        <v>3</v>
      </c>
      <c r="F42" s="1" t="s">
        <v>4</v>
      </c>
      <c r="G42" s="1" t="s">
        <v>5</v>
      </c>
      <c r="H42" s="1" t="s">
        <v>6</v>
      </c>
      <c r="I42" s="1" t="s">
        <v>7</v>
      </c>
      <c r="J42" s="1" t="s">
        <v>8</v>
      </c>
      <c r="K42" s="1" t="s">
        <v>9</v>
      </c>
      <c r="L42" s="1" t="s">
        <v>10</v>
      </c>
      <c r="M42" s="1" t="s">
        <v>11</v>
      </c>
      <c r="N42" s="1" t="s">
        <v>12</v>
      </c>
      <c r="O42" s="1" t="s">
        <v>13</v>
      </c>
      <c r="P42" s="1" t="s">
        <v>14</v>
      </c>
      <c r="Q42" s="1" t="s">
        <v>15</v>
      </c>
      <c r="R42" s="1" t="s">
        <v>16</v>
      </c>
    </row>
    <row r="43" spans="1:18" x14ac:dyDescent="0.3">
      <c r="A43" t="s">
        <v>23</v>
      </c>
      <c r="B43">
        <v>0</v>
      </c>
      <c r="C43">
        <v>2</v>
      </c>
      <c r="D43">
        <v>0</v>
      </c>
      <c r="E43">
        <v>1</v>
      </c>
      <c r="F43">
        <v>2</v>
      </c>
      <c r="G43">
        <v>2</v>
      </c>
      <c r="H43">
        <v>7</v>
      </c>
      <c r="I43">
        <v>7</v>
      </c>
      <c r="J43">
        <v>15</v>
      </c>
      <c r="K43">
        <v>17</v>
      </c>
      <c r="L43">
        <v>32</v>
      </c>
      <c r="M43">
        <v>37</v>
      </c>
      <c r="N43">
        <v>77</v>
      </c>
      <c r="O43">
        <v>116</v>
      </c>
      <c r="P43">
        <v>114</v>
      </c>
      <c r="Q43">
        <v>321</v>
      </c>
      <c r="R43">
        <f>SUM(B43:Q43)</f>
        <v>750</v>
      </c>
    </row>
    <row r="44" spans="1:18" x14ac:dyDescent="0.3">
      <c r="A44" t="s">
        <v>19</v>
      </c>
      <c r="B44" s="11">
        <v>6477</v>
      </c>
      <c r="C44" s="11">
        <v>6768</v>
      </c>
      <c r="D44" s="11">
        <v>5749</v>
      </c>
      <c r="E44" s="11">
        <v>6322</v>
      </c>
      <c r="F44" s="11">
        <v>7572</v>
      </c>
      <c r="G44" s="11">
        <v>7422</v>
      </c>
      <c r="H44" s="11">
        <v>8282</v>
      </c>
      <c r="I44" s="11">
        <v>8657</v>
      </c>
      <c r="J44" s="11">
        <v>8046</v>
      </c>
      <c r="K44" s="11">
        <v>7020</v>
      </c>
      <c r="L44" s="11">
        <v>6358</v>
      </c>
      <c r="M44" s="11">
        <v>5713</v>
      </c>
      <c r="N44" s="11">
        <v>5005</v>
      </c>
      <c r="O44" s="11">
        <v>3947</v>
      </c>
      <c r="P44" s="11">
        <v>2872</v>
      </c>
      <c r="Q44" s="11">
        <v>3790</v>
      </c>
      <c r="R44" s="11">
        <f>SUM(B44:Q44)</f>
        <v>100000</v>
      </c>
    </row>
    <row r="45" spans="1:18" x14ac:dyDescent="0.3">
      <c r="A45" t="s">
        <v>34</v>
      </c>
      <c r="B45" s="2">
        <v>244518.75453472268</v>
      </c>
      <c r="C45" s="2">
        <v>233574.11603383184</v>
      </c>
      <c r="D45" s="2">
        <v>185642.64875124328</v>
      </c>
      <c r="E45" s="2">
        <v>205929.81608933021</v>
      </c>
      <c r="F45" s="2">
        <v>254923.80400137301</v>
      </c>
      <c r="G45" s="2">
        <v>254014.07639880391</v>
      </c>
      <c r="H45" s="2">
        <v>281775.0062357405</v>
      </c>
      <c r="I45" s="2">
        <v>285307.76753092028</v>
      </c>
      <c r="J45" s="2">
        <v>264996.3742094441</v>
      </c>
      <c r="K45" s="2">
        <v>243962.13017114857</v>
      </c>
      <c r="L45" s="2">
        <v>223119.11137246067</v>
      </c>
      <c r="M45" s="2">
        <v>198627.15373795942</v>
      </c>
      <c r="N45" s="2">
        <v>173333.77934233818</v>
      </c>
      <c r="O45" s="2">
        <v>135769.02191780822</v>
      </c>
      <c r="P45" s="2">
        <v>97060.88232822904</v>
      </c>
      <c r="Q45" s="2">
        <v>119051.98260936067</v>
      </c>
      <c r="R45" s="2">
        <v>3401606.4252647143</v>
      </c>
    </row>
    <row r="46" spans="1:18" x14ac:dyDescent="0.3">
      <c r="A46" t="s">
        <v>17</v>
      </c>
      <c r="B46" s="3">
        <f>B43/B45*100000</f>
        <v>0</v>
      </c>
      <c r="C46" s="3">
        <f t="shared" ref="C46:Q46" si="10">C43/C45*100000</f>
        <v>0.85625926106911254</v>
      </c>
      <c r="D46" s="3">
        <f t="shared" si="10"/>
        <v>0</v>
      </c>
      <c r="E46" s="3">
        <f t="shared" si="10"/>
        <v>0.48560233723814444</v>
      </c>
      <c r="F46" s="3">
        <f t="shared" si="10"/>
        <v>0.78454815462789351</v>
      </c>
      <c r="G46" s="3">
        <f t="shared" si="10"/>
        <v>0.78735794029775963</v>
      </c>
      <c r="H46" s="3">
        <f t="shared" si="10"/>
        <v>2.4842515642227023</v>
      </c>
      <c r="I46" s="3">
        <f t="shared" si="10"/>
        <v>2.4534908602659664</v>
      </c>
      <c r="J46" s="3">
        <f t="shared" si="10"/>
        <v>5.6604548061267099</v>
      </c>
      <c r="K46" s="3">
        <f t="shared" si="10"/>
        <v>6.9682946234622003</v>
      </c>
      <c r="L46" s="3">
        <f t="shared" si="10"/>
        <v>14.342115206160562</v>
      </c>
      <c r="M46" s="3">
        <f t="shared" si="10"/>
        <v>18.627865980908414</v>
      </c>
      <c r="N46" s="3">
        <f t="shared" si="10"/>
        <v>44.422962617069139</v>
      </c>
      <c r="O46" s="3">
        <f t="shared" si="10"/>
        <v>85.439224914077982</v>
      </c>
      <c r="P46" s="3">
        <f t="shared" si="10"/>
        <v>117.45205407724221</v>
      </c>
      <c r="Q46" s="3">
        <f t="shared" si="10"/>
        <v>269.63011699963141</v>
      </c>
      <c r="R46" s="3">
        <f>R43/R45*100000</f>
        <v>22.048406142154871</v>
      </c>
    </row>
    <row r="47" spans="1:18" x14ac:dyDescent="0.3">
      <c r="A47" t="s">
        <v>21</v>
      </c>
      <c r="B47" s="3">
        <f>B46*B44/100000</f>
        <v>0</v>
      </c>
      <c r="C47" s="3">
        <f t="shared" ref="C47:Q47" si="11">C46*C44/100000</f>
        <v>5.7951626789157537E-2</v>
      </c>
      <c r="D47" s="3">
        <f t="shared" si="11"/>
        <v>0</v>
      </c>
      <c r="E47" s="3">
        <f t="shared" si="11"/>
        <v>3.0699779760195493E-2</v>
      </c>
      <c r="F47" s="3">
        <f t="shared" si="11"/>
        <v>5.9405986268424096E-2</v>
      </c>
      <c r="G47" s="3">
        <f t="shared" si="11"/>
        <v>5.8437706328899719E-2</v>
      </c>
      <c r="H47" s="3">
        <f t="shared" si="11"/>
        <v>0.20574571454892418</v>
      </c>
      <c r="I47" s="3">
        <f t="shared" si="11"/>
        <v>0.2123987037732247</v>
      </c>
      <c r="J47" s="3">
        <f t="shared" si="11"/>
        <v>0.45544019370095506</v>
      </c>
      <c r="K47" s="3">
        <f t="shared" si="11"/>
        <v>0.48917428256704648</v>
      </c>
      <c r="L47" s="3">
        <f t="shared" si="11"/>
        <v>0.91187168480768854</v>
      </c>
      <c r="M47" s="3">
        <f t="shared" si="11"/>
        <v>1.0642099834892977</v>
      </c>
      <c r="N47" s="3">
        <f t="shared" si="11"/>
        <v>2.2233692789843107</v>
      </c>
      <c r="O47" s="3">
        <f t="shared" si="11"/>
        <v>3.3722862073586577</v>
      </c>
      <c r="P47" s="3">
        <f t="shared" si="11"/>
        <v>3.3732229930983961</v>
      </c>
      <c r="Q47" s="3">
        <f t="shared" si="11"/>
        <v>10.218981434286031</v>
      </c>
      <c r="R47" s="5">
        <f>SUM(B47:Q47)</f>
        <v>22.733195575761208</v>
      </c>
    </row>
    <row r="49" spans="1:20" x14ac:dyDescent="0.3">
      <c r="A49" s="51" t="s">
        <v>68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</row>
    <row r="50" spans="1:20" ht="43.2" x14ac:dyDescent="0.3">
      <c r="B50" s="1" t="s">
        <v>0</v>
      </c>
      <c r="C50" s="1" t="s">
        <v>1</v>
      </c>
      <c r="D50" s="1" t="s">
        <v>2</v>
      </c>
      <c r="E50" s="1" t="s">
        <v>3</v>
      </c>
      <c r="F50" s="1" t="s">
        <v>4</v>
      </c>
      <c r="G50" s="1" t="s">
        <v>5</v>
      </c>
      <c r="H50" s="1" t="s">
        <v>6</v>
      </c>
      <c r="I50" s="1" t="s">
        <v>7</v>
      </c>
      <c r="J50" s="1" t="s">
        <v>8</v>
      </c>
      <c r="K50" s="1" t="s">
        <v>9</v>
      </c>
      <c r="L50" s="1" t="s">
        <v>10</v>
      </c>
      <c r="M50" s="1" t="s">
        <v>11</v>
      </c>
      <c r="N50" s="1" t="s">
        <v>12</v>
      </c>
      <c r="O50" s="1" t="s">
        <v>13</v>
      </c>
      <c r="P50" s="1" t="s">
        <v>14</v>
      </c>
      <c r="Q50" s="1" t="s">
        <v>15</v>
      </c>
      <c r="R50" s="1" t="s">
        <v>16</v>
      </c>
      <c r="T50" s="38" t="s">
        <v>75</v>
      </c>
    </row>
    <row r="51" spans="1:20" x14ac:dyDescent="0.3">
      <c r="A51" t="s">
        <v>23</v>
      </c>
      <c r="B51">
        <v>0</v>
      </c>
      <c r="C51">
        <v>0</v>
      </c>
      <c r="D51">
        <v>0</v>
      </c>
      <c r="E51">
        <v>0</v>
      </c>
      <c r="F51">
        <v>2</v>
      </c>
      <c r="G51">
        <v>0</v>
      </c>
      <c r="H51">
        <v>4</v>
      </c>
      <c r="I51">
        <v>4</v>
      </c>
      <c r="J51">
        <v>5</v>
      </c>
      <c r="K51">
        <v>8</v>
      </c>
      <c r="L51">
        <v>17</v>
      </c>
      <c r="M51">
        <v>19</v>
      </c>
      <c r="N51">
        <v>41</v>
      </c>
      <c r="O51">
        <v>54</v>
      </c>
      <c r="P51">
        <v>57</v>
      </c>
      <c r="Q51">
        <v>212</v>
      </c>
      <c r="R51">
        <f>SUM(B51:Q51)</f>
        <v>423</v>
      </c>
      <c r="T51" s="37">
        <v>6348</v>
      </c>
    </row>
    <row r="52" spans="1:20" x14ac:dyDescent="0.3">
      <c r="A52" t="s">
        <v>19</v>
      </c>
      <c r="B52" s="11">
        <v>6477</v>
      </c>
      <c r="C52" s="11">
        <v>6768</v>
      </c>
      <c r="D52" s="11">
        <v>5749</v>
      </c>
      <c r="E52" s="11">
        <v>6322</v>
      </c>
      <c r="F52" s="11">
        <v>7572</v>
      </c>
      <c r="G52" s="11">
        <v>7422</v>
      </c>
      <c r="H52" s="11">
        <v>8282</v>
      </c>
      <c r="I52" s="11">
        <v>8657</v>
      </c>
      <c r="J52" s="11">
        <v>8046</v>
      </c>
      <c r="K52" s="11">
        <v>7020</v>
      </c>
      <c r="L52" s="11">
        <v>6358</v>
      </c>
      <c r="M52" s="11">
        <v>5713</v>
      </c>
      <c r="N52" s="11">
        <v>5005</v>
      </c>
      <c r="O52" s="11">
        <v>3947</v>
      </c>
      <c r="P52" s="11">
        <v>2872</v>
      </c>
      <c r="Q52" s="11">
        <v>3790</v>
      </c>
      <c r="R52" s="11">
        <f>SUM(B52:Q52)</f>
        <v>100000</v>
      </c>
    </row>
    <row r="53" spans="1:20" x14ac:dyDescent="0.3">
      <c r="A53" t="s">
        <v>34</v>
      </c>
      <c r="B53" s="2">
        <v>244518.75453472268</v>
      </c>
      <c r="C53" s="2">
        <v>233574.11603383184</v>
      </c>
      <c r="D53" s="2">
        <v>185642.64875124328</v>
      </c>
      <c r="E53" s="2">
        <v>205929.81608933021</v>
      </c>
      <c r="F53" s="2">
        <v>254923.80400137301</v>
      </c>
      <c r="G53" s="2">
        <v>254014.07639880391</v>
      </c>
      <c r="H53" s="2">
        <v>281775.0062357405</v>
      </c>
      <c r="I53" s="2">
        <v>285307.76753092028</v>
      </c>
      <c r="J53" s="2">
        <v>264996.3742094441</v>
      </c>
      <c r="K53" s="2">
        <v>243962.13017114857</v>
      </c>
      <c r="L53" s="2">
        <v>223119.11137246067</v>
      </c>
      <c r="M53" s="2">
        <v>198627.15373795942</v>
      </c>
      <c r="N53" s="2">
        <v>173333.77934233818</v>
      </c>
      <c r="O53" s="2">
        <v>135769.02191780822</v>
      </c>
      <c r="P53" s="2">
        <v>97060.88232822904</v>
      </c>
      <c r="Q53" s="2">
        <v>119051.98260936067</v>
      </c>
      <c r="R53" s="2">
        <v>3401606.4252647101</v>
      </c>
    </row>
    <row r="54" spans="1:20" x14ac:dyDescent="0.3">
      <c r="A54" t="s">
        <v>17</v>
      </c>
      <c r="B54" s="3">
        <f>B51/B53*100000</f>
        <v>0</v>
      </c>
      <c r="C54" s="3">
        <f t="shared" ref="C54:R54" si="12">C51/C53*100000</f>
        <v>0</v>
      </c>
      <c r="D54" s="3">
        <f t="shared" si="12"/>
        <v>0</v>
      </c>
      <c r="E54" s="3">
        <f t="shared" si="12"/>
        <v>0</v>
      </c>
      <c r="F54" s="3">
        <f t="shared" si="12"/>
        <v>0.78454815462789351</v>
      </c>
      <c r="G54" s="3">
        <f t="shared" si="12"/>
        <v>0</v>
      </c>
      <c r="H54" s="3">
        <f t="shared" si="12"/>
        <v>1.4195723224129728</v>
      </c>
      <c r="I54" s="3">
        <f t="shared" si="12"/>
        <v>1.401994777294838</v>
      </c>
      <c r="J54" s="3">
        <f t="shared" si="12"/>
        <v>1.8868182687089035</v>
      </c>
      <c r="K54" s="3">
        <f t="shared" si="12"/>
        <v>3.2791974698645645</v>
      </c>
      <c r="L54" s="3">
        <f t="shared" si="12"/>
        <v>7.619248703272798</v>
      </c>
      <c r="M54" s="3">
        <f t="shared" si="12"/>
        <v>9.565660909115131</v>
      </c>
      <c r="N54" s="3">
        <f t="shared" si="12"/>
        <v>23.653785289608241</v>
      </c>
      <c r="O54" s="3">
        <f t="shared" si="12"/>
        <v>39.77343228758803</v>
      </c>
      <c r="P54" s="3">
        <f t="shared" si="12"/>
        <v>58.726027038621105</v>
      </c>
      <c r="Q54" s="3">
        <f t="shared" si="12"/>
        <v>178.07347290941388</v>
      </c>
      <c r="R54" s="3">
        <f t="shared" si="12"/>
        <v>12.435301064175363</v>
      </c>
    </row>
    <row r="55" spans="1:20" x14ac:dyDescent="0.3">
      <c r="A55" t="s">
        <v>21</v>
      </c>
      <c r="B55" s="3">
        <f>B54*B52/100000</f>
        <v>0</v>
      </c>
      <c r="C55" s="3">
        <f t="shared" ref="C55:Q55" si="13">C54*C52/100000</f>
        <v>0</v>
      </c>
      <c r="D55" s="3">
        <f t="shared" si="13"/>
        <v>0</v>
      </c>
      <c r="E55" s="3">
        <f t="shared" si="13"/>
        <v>0</v>
      </c>
      <c r="F55" s="3">
        <f t="shared" si="13"/>
        <v>5.9405986268424096E-2</v>
      </c>
      <c r="G55" s="3">
        <f t="shared" si="13"/>
        <v>0</v>
      </c>
      <c r="H55" s="3">
        <f t="shared" si="13"/>
        <v>0.11756897974224241</v>
      </c>
      <c r="I55" s="3">
        <f t="shared" si="13"/>
        <v>0.12137068787041413</v>
      </c>
      <c r="J55" s="3">
        <f t="shared" si="13"/>
        <v>0.15181339790031836</v>
      </c>
      <c r="K55" s="3">
        <f t="shared" si="13"/>
        <v>0.23019966238449244</v>
      </c>
      <c r="L55" s="3">
        <f t="shared" si="13"/>
        <v>0.48443183255408445</v>
      </c>
      <c r="M55" s="3">
        <f t="shared" si="13"/>
        <v>0.54648620773774748</v>
      </c>
      <c r="N55" s="3">
        <f t="shared" si="13"/>
        <v>1.1838719537448923</v>
      </c>
      <c r="O55" s="3">
        <f t="shared" si="13"/>
        <v>1.5698573723910996</v>
      </c>
      <c r="P55" s="3">
        <f t="shared" si="13"/>
        <v>1.6866114965491981</v>
      </c>
      <c r="Q55" s="3">
        <f t="shared" si="13"/>
        <v>6.7489846232667858</v>
      </c>
      <c r="R55" s="5">
        <f>SUM(B55:Q55)</f>
        <v>12.900602200409701</v>
      </c>
    </row>
    <row r="58" spans="1:20" x14ac:dyDescent="0.3">
      <c r="A58" s="18" t="s">
        <v>28</v>
      </c>
      <c r="B58" s="13">
        <v>0</v>
      </c>
      <c r="C58" s="13">
        <v>0</v>
      </c>
      <c r="D58" s="13">
        <v>1</v>
      </c>
      <c r="E58" s="13">
        <v>1</v>
      </c>
      <c r="F58" s="13">
        <v>0</v>
      </c>
      <c r="G58" s="13">
        <v>2</v>
      </c>
      <c r="H58" s="13">
        <v>6</v>
      </c>
      <c r="I58" s="13">
        <v>2</v>
      </c>
      <c r="J58" s="13">
        <v>6</v>
      </c>
      <c r="K58" s="13">
        <v>3</v>
      </c>
      <c r="L58" s="13">
        <v>6</v>
      </c>
      <c r="M58" s="13">
        <v>6</v>
      </c>
      <c r="N58" s="13">
        <v>24</v>
      </c>
      <c r="O58" s="13">
        <v>25</v>
      </c>
      <c r="P58" s="13">
        <v>30</v>
      </c>
      <c r="Q58" s="13">
        <v>85</v>
      </c>
      <c r="R58" s="14">
        <f>SUM(B58:Q58)</f>
        <v>197</v>
      </c>
    </row>
    <row r="59" spans="1:20" x14ac:dyDescent="0.3">
      <c r="A59" s="19" t="s">
        <v>17</v>
      </c>
      <c r="B59" s="7">
        <v>0</v>
      </c>
      <c r="C59" s="7">
        <v>0</v>
      </c>
      <c r="D59" s="7">
        <v>0.53866932341607354</v>
      </c>
      <c r="E59" s="7">
        <v>0.48560233723814444</v>
      </c>
      <c r="F59" s="7">
        <v>0</v>
      </c>
      <c r="G59" s="7">
        <v>0.78735794029775963</v>
      </c>
      <c r="H59" s="7">
        <v>2.129358483619459</v>
      </c>
      <c r="I59" s="7">
        <v>0.70099738864741901</v>
      </c>
      <c r="J59" s="7">
        <v>2.2641819224506841</v>
      </c>
      <c r="K59" s="7">
        <v>1.2296990511992119</v>
      </c>
      <c r="L59" s="7">
        <v>2.6891466011551053</v>
      </c>
      <c r="M59" s="7">
        <v>3.0207350239310942</v>
      </c>
      <c r="N59" s="7">
        <v>13.846118218307264</v>
      </c>
      <c r="O59" s="7">
        <v>18.41362605906853</v>
      </c>
      <c r="P59" s="7">
        <v>30.908435283484792</v>
      </c>
      <c r="Q59" s="7">
        <v>71.397383006132927</v>
      </c>
      <c r="R59" s="8">
        <v>5.7913813466726793</v>
      </c>
    </row>
    <row r="60" spans="1:20" x14ac:dyDescent="0.3">
      <c r="A60" s="23" t="s">
        <v>21</v>
      </c>
      <c r="B60" s="9">
        <v>0</v>
      </c>
      <c r="C60" s="9">
        <v>0</v>
      </c>
      <c r="D60" s="9">
        <v>3.0968099403190067E-2</v>
      </c>
      <c r="E60" s="9">
        <v>3.0699779760195493E-2</v>
      </c>
      <c r="F60" s="9">
        <v>0</v>
      </c>
      <c r="G60" s="9">
        <v>5.8437706328899719E-2</v>
      </c>
      <c r="H60" s="9">
        <v>0.17635346961336359</v>
      </c>
      <c r="I60" s="9">
        <v>6.0685343935207067E-2</v>
      </c>
      <c r="J60" s="9">
        <v>0.18217607748038206</v>
      </c>
      <c r="K60" s="9">
        <v>8.6324873394184667E-2</v>
      </c>
      <c r="L60" s="9">
        <v>0.17097594090144161</v>
      </c>
      <c r="M60" s="9">
        <v>0.17257459191718341</v>
      </c>
      <c r="N60" s="9">
        <v>0.69299821682627849</v>
      </c>
      <c r="O60" s="9">
        <v>0.72678582055143492</v>
      </c>
      <c r="P60" s="9">
        <v>0.88769026134168316</v>
      </c>
      <c r="Q60" s="9">
        <v>2.7059608159324382</v>
      </c>
      <c r="R60" s="10">
        <v>5.9826309973858827</v>
      </c>
    </row>
    <row r="61" spans="1:20" x14ac:dyDescent="0.3">
      <c r="A61" s="12" t="s">
        <v>29</v>
      </c>
      <c r="B61" s="13">
        <f>B58+B11</f>
        <v>0</v>
      </c>
      <c r="C61" s="13">
        <f t="shared" ref="C61:R61" si="14">C58+C11</f>
        <v>0</v>
      </c>
      <c r="D61" s="13">
        <f t="shared" si="14"/>
        <v>1</v>
      </c>
      <c r="E61" s="13">
        <f t="shared" si="14"/>
        <v>3</v>
      </c>
      <c r="F61" s="13">
        <f t="shared" si="14"/>
        <v>5</v>
      </c>
      <c r="G61" s="13">
        <f t="shared" si="14"/>
        <v>4</v>
      </c>
      <c r="H61" s="13">
        <f t="shared" si="14"/>
        <v>17</v>
      </c>
      <c r="I61" s="13">
        <f t="shared" si="14"/>
        <v>21</v>
      </c>
      <c r="J61" s="13">
        <f t="shared" si="14"/>
        <v>34</v>
      </c>
      <c r="K61" s="13">
        <f t="shared" si="14"/>
        <v>39</v>
      </c>
      <c r="L61" s="13">
        <f t="shared" si="14"/>
        <v>59</v>
      </c>
      <c r="M61" s="13">
        <f t="shared" si="14"/>
        <v>99</v>
      </c>
      <c r="N61" s="13">
        <f t="shared" si="14"/>
        <v>128</v>
      </c>
      <c r="O61" s="13">
        <f t="shared" si="14"/>
        <v>168</v>
      </c>
      <c r="P61" s="13">
        <f t="shared" si="14"/>
        <v>184</v>
      </c>
      <c r="Q61" s="13">
        <f t="shared" si="14"/>
        <v>598</v>
      </c>
      <c r="R61" s="14">
        <f t="shared" si="14"/>
        <v>1360</v>
      </c>
    </row>
    <row r="62" spans="1:20" x14ac:dyDescent="0.3">
      <c r="A62" s="15" t="s">
        <v>17</v>
      </c>
      <c r="B62" s="7">
        <f>B61/B37*100000</f>
        <v>0</v>
      </c>
      <c r="C62" s="7">
        <f t="shared" ref="C62:R62" si="15">C61/C37*100000</f>
        <v>0</v>
      </c>
      <c r="D62" s="7">
        <f t="shared" si="15"/>
        <v>0.53866932341607354</v>
      </c>
      <c r="E62" s="7">
        <f t="shared" si="15"/>
        <v>1.4568070117144334</v>
      </c>
      <c r="F62" s="7">
        <f t="shared" si="15"/>
        <v>1.9613703865697338</v>
      </c>
      <c r="G62" s="7">
        <f t="shared" si="15"/>
        <v>1.5747158805955193</v>
      </c>
      <c r="H62" s="7">
        <f t="shared" si="15"/>
        <v>6.0331823702551342</v>
      </c>
      <c r="I62" s="7">
        <f t="shared" si="15"/>
        <v>7.3604725807978992</v>
      </c>
      <c r="J62" s="7">
        <f t="shared" si="15"/>
        <v>12.830364227220544</v>
      </c>
      <c r="K62" s="7">
        <f t="shared" si="15"/>
        <v>15.986087665589753</v>
      </c>
      <c r="L62" s="7">
        <f t="shared" si="15"/>
        <v>26.443274911358532</v>
      </c>
      <c r="M62" s="7">
        <f t="shared" si="15"/>
        <v>49.842127894863054</v>
      </c>
      <c r="N62" s="7">
        <f t="shared" si="15"/>
        <v>73.845963830972067</v>
      </c>
      <c r="O62" s="7">
        <f t="shared" si="15"/>
        <v>123.73956711694053</v>
      </c>
      <c r="P62" s="7">
        <f t="shared" si="15"/>
        <v>189.5717364053734</v>
      </c>
      <c r="Q62" s="7">
        <f t="shared" si="15"/>
        <v>502.30158867844102</v>
      </c>
      <c r="R62" s="8">
        <f t="shared" si="15"/>
        <v>39.981109804440834</v>
      </c>
    </row>
    <row r="63" spans="1:20" x14ac:dyDescent="0.3">
      <c r="A63" s="16" t="s">
        <v>21</v>
      </c>
      <c r="B63" s="9">
        <f>B62*B36/100000</f>
        <v>0</v>
      </c>
      <c r="C63" s="9">
        <f t="shared" ref="C63:Q63" si="16">C62*C36/100000</f>
        <v>0</v>
      </c>
      <c r="D63" s="9">
        <f t="shared" si="16"/>
        <v>3.0968099403190067E-2</v>
      </c>
      <c r="E63" s="9">
        <f t="shared" si="16"/>
        <v>9.2099339280586487E-2</v>
      </c>
      <c r="F63" s="9">
        <f t="shared" si="16"/>
        <v>0.14851496567106026</v>
      </c>
      <c r="G63" s="9">
        <f t="shared" si="16"/>
        <v>0.11687541265779944</v>
      </c>
      <c r="H63" s="9">
        <f t="shared" si="16"/>
        <v>0.49966816390453023</v>
      </c>
      <c r="I63" s="9">
        <f t="shared" si="16"/>
        <v>0.63719611131967413</v>
      </c>
      <c r="J63" s="9">
        <f t="shared" si="16"/>
        <v>1.0323311057221649</v>
      </c>
      <c r="K63" s="9">
        <f t="shared" si="16"/>
        <v>1.1222233541244007</v>
      </c>
      <c r="L63" s="9">
        <f t="shared" si="16"/>
        <v>1.6812634188641755</v>
      </c>
      <c r="M63" s="9">
        <f t="shared" si="16"/>
        <v>2.847480766633526</v>
      </c>
      <c r="N63" s="9">
        <f t="shared" si="16"/>
        <v>3.6959904897401521</v>
      </c>
      <c r="O63" s="9">
        <f t="shared" si="16"/>
        <v>4.8840007141056434</v>
      </c>
      <c r="P63" s="9">
        <f t="shared" si="16"/>
        <v>5.4445002695623241</v>
      </c>
      <c r="Q63" s="9">
        <f t="shared" si="16"/>
        <v>19.037230210912913</v>
      </c>
      <c r="R63" s="10">
        <f>SUM(B63:Q63)</f>
        <v>41.270342421902143</v>
      </c>
    </row>
    <row r="64" spans="1:20" x14ac:dyDescent="0.3">
      <c r="A64" s="12" t="s">
        <v>30</v>
      </c>
      <c r="B64" s="13">
        <f>B61+B19</f>
        <v>1</v>
      </c>
      <c r="C64" s="13">
        <f t="shared" ref="C64:R64" si="17">C61+C19</f>
        <v>0</v>
      </c>
      <c r="D64" s="13">
        <f t="shared" si="17"/>
        <v>2</v>
      </c>
      <c r="E64" s="13">
        <f t="shared" si="17"/>
        <v>7</v>
      </c>
      <c r="F64" s="13">
        <f t="shared" si="17"/>
        <v>10</v>
      </c>
      <c r="G64" s="13">
        <f t="shared" si="17"/>
        <v>13</v>
      </c>
      <c r="H64" s="13">
        <f t="shared" si="17"/>
        <v>33</v>
      </c>
      <c r="I64" s="13">
        <f t="shared" si="17"/>
        <v>47</v>
      </c>
      <c r="J64" s="13">
        <f t="shared" si="17"/>
        <v>74</v>
      </c>
      <c r="K64" s="13">
        <f t="shared" si="17"/>
        <v>75</v>
      </c>
      <c r="L64" s="13">
        <f t="shared" si="17"/>
        <v>144</v>
      </c>
      <c r="M64" s="13">
        <f t="shared" si="17"/>
        <v>208</v>
      </c>
      <c r="N64" s="13">
        <f t="shared" si="17"/>
        <v>271</v>
      </c>
      <c r="O64" s="13">
        <f t="shared" si="17"/>
        <v>336</v>
      </c>
      <c r="P64" s="13">
        <f t="shared" si="17"/>
        <v>373</v>
      </c>
      <c r="Q64" s="13">
        <f t="shared" si="17"/>
        <v>1294</v>
      </c>
      <c r="R64" s="14">
        <f t="shared" si="17"/>
        <v>2888</v>
      </c>
    </row>
    <row r="65" spans="1:18" x14ac:dyDescent="0.3">
      <c r="A65" s="15" t="s">
        <v>17</v>
      </c>
      <c r="B65" s="7">
        <f>B64/B37*100000</f>
        <v>0.40896658495698163</v>
      </c>
      <c r="C65" s="7">
        <f t="shared" ref="C65:R65" si="18">C64/C37*100000</f>
        <v>0</v>
      </c>
      <c r="D65" s="7">
        <f t="shared" si="18"/>
        <v>1.0773386468321471</v>
      </c>
      <c r="E65" s="7">
        <f t="shared" si="18"/>
        <v>3.3992163606670109</v>
      </c>
      <c r="F65" s="7">
        <f t="shared" si="18"/>
        <v>3.9227407731394677</v>
      </c>
      <c r="G65" s="7">
        <f t="shared" si="18"/>
        <v>5.1178266119354374</v>
      </c>
      <c r="H65" s="7">
        <f t="shared" si="18"/>
        <v>11.711471659907025</v>
      </c>
      <c r="I65" s="7">
        <f t="shared" si="18"/>
        <v>16.473438633214347</v>
      </c>
      <c r="J65" s="7">
        <f t="shared" si="18"/>
        <v>27.92491037689177</v>
      </c>
      <c r="K65" s="7">
        <f t="shared" si="18"/>
        <v>30.742476279980298</v>
      </c>
      <c r="L65" s="7">
        <f t="shared" si="18"/>
        <v>64.539518427722527</v>
      </c>
      <c r="M65" s="7">
        <f t="shared" si="18"/>
        <v>104.7188141629446</v>
      </c>
      <c r="N65" s="7">
        <f t="shared" si="18"/>
        <v>156.34575154838618</v>
      </c>
      <c r="O65" s="7">
        <f t="shared" si="18"/>
        <v>247.47913423388107</v>
      </c>
      <c r="P65" s="7">
        <f t="shared" si="18"/>
        <v>384.2948786913276</v>
      </c>
      <c r="Q65" s="7">
        <f t="shared" si="18"/>
        <v>1086.9201601168941</v>
      </c>
      <c r="R65" s="8">
        <f t="shared" si="18"/>
        <v>84.901062584724357</v>
      </c>
    </row>
    <row r="66" spans="1:18" x14ac:dyDescent="0.3">
      <c r="A66" s="16" t="s">
        <v>21</v>
      </c>
      <c r="B66" s="9">
        <f>B65*B36/100000</f>
        <v>2.6488765707663703E-2</v>
      </c>
      <c r="C66" s="9">
        <f t="shared" ref="C66:Q66" si="19">C65*C36/100000</f>
        <v>0</v>
      </c>
      <c r="D66" s="9">
        <f t="shared" si="19"/>
        <v>6.1936198806380134E-2</v>
      </c>
      <c r="E66" s="9">
        <f t="shared" si="19"/>
        <v>0.21489845832136842</v>
      </c>
      <c r="F66" s="9">
        <f t="shared" si="19"/>
        <v>0.29702993134212052</v>
      </c>
      <c r="G66" s="9">
        <f t="shared" si="19"/>
        <v>0.37984509113784815</v>
      </c>
      <c r="H66" s="9">
        <f t="shared" si="19"/>
        <v>0.96994408287349976</v>
      </c>
      <c r="I66" s="9">
        <f t="shared" si="19"/>
        <v>1.4261055824773661</v>
      </c>
      <c r="J66" s="9">
        <f t="shared" si="19"/>
        <v>2.2468382889247116</v>
      </c>
      <c r="K66" s="9">
        <f t="shared" si="19"/>
        <v>2.1581218348546169</v>
      </c>
      <c r="L66" s="9">
        <f t="shared" si="19"/>
        <v>4.1034225816345984</v>
      </c>
      <c r="M66" s="9">
        <f t="shared" si="19"/>
        <v>5.9825858531290246</v>
      </c>
      <c r="N66" s="9">
        <f t="shared" si="19"/>
        <v>7.8251048649967272</v>
      </c>
      <c r="O66" s="9">
        <f t="shared" si="19"/>
        <v>9.7680014282112868</v>
      </c>
      <c r="P66" s="9">
        <f t="shared" si="19"/>
        <v>11.036948916014929</v>
      </c>
      <c r="Q66" s="9">
        <f t="shared" si="19"/>
        <v>41.194274068430282</v>
      </c>
      <c r="R66" s="10">
        <f>SUM(B66:Q66)</f>
        <v>87.691545946862419</v>
      </c>
    </row>
    <row r="67" spans="1:18" x14ac:dyDescent="0.3">
      <c r="A67" s="12" t="s">
        <v>31</v>
      </c>
      <c r="B67" s="13">
        <f>B64+B27</f>
        <v>3</v>
      </c>
      <c r="C67" s="13">
        <f t="shared" ref="C67:R67" si="20">C64+C27</f>
        <v>2</v>
      </c>
      <c r="D67" s="13">
        <f t="shared" si="20"/>
        <v>3</v>
      </c>
      <c r="E67" s="13">
        <f t="shared" si="20"/>
        <v>10</v>
      </c>
      <c r="F67" s="13">
        <f t="shared" si="20"/>
        <v>16</v>
      </c>
      <c r="G67" s="13">
        <f t="shared" si="20"/>
        <v>17</v>
      </c>
      <c r="H67" s="13">
        <f t="shared" si="20"/>
        <v>47</v>
      </c>
      <c r="I67" s="13">
        <f t="shared" si="20"/>
        <v>67</v>
      </c>
      <c r="J67" s="13">
        <f t="shared" si="20"/>
        <v>102</v>
      </c>
      <c r="K67" s="13">
        <f t="shared" si="20"/>
        <v>116</v>
      </c>
      <c r="L67" s="13">
        <f t="shared" si="20"/>
        <v>191</v>
      </c>
      <c r="M67" s="13">
        <f t="shared" si="20"/>
        <v>288</v>
      </c>
      <c r="N67" s="13">
        <f t="shared" si="20"/>
        <v>387</v>
      </c>
      <c r="O67" s="13">
        <f t="shared" si="20"/>
        <v>476</v>
      </c>
      <c r="P67" s="13">
        <f t="shared" si="20"/>
        <v>564</v>
      </c>
      <c r="Q67" s="13">
        <f t="shared" si="20"/>
        <v>1919</v>
      </c>
      <c r="R67" s="14">
        <f t="shared" si="20"/>
        <v>4208</v>
      </c>
    </row>
    <row r="68" spans="1:18" x14ac:dyDescent="0.3">
      <c r="A68" s="15" t="s">
        <v>17</v>
      </c>
      <c r="B68" s="7">
        <f>B67/B37*100000</f>
        <v>1.2268997548709448</v>
      </c>
      <c r="C68" s="7">
        <f t="shared" ref="C68:R68" si="21">C67/C37*100000</f>
        <v>0.85625926106911254</v>
      </c>
      <c r="D68" s="7">
        <f t="shared" si="21"/>
        <v>1.6160079702482204</v>
      </c>
      <c r="E68" s="7">
        <f t="shared" si="21"/>
        <v>4.8560233723814452</v>
      </c>
      <c r="F68" s="7">
        <f t="shared" si="21"/>
        <v>6.2763852370231481</v>
      </c>
      <c r="G68" s="7">
        <f t="shared" si="21"/>
        <v>6.6925424925309569</v>
      </c>
      <c r="H68" s="7">
        <f t="shared" si="21"/>
        <v>16.679974788352428</v>
      </c>
      <c r="I68" s="7">
        <f t="shared" si="21"/>
        <v>23.483412519688535</v>
      </c>
      <c r="J68" s="7">
        <f t="shared" si="21"/>
        <v>38.491092681661627</v>
      </c>
      <c r="K68" s="7">
        <f t="shared" si="21"/>
        <v>47.548363313036191</v>
      </c>
      <c r="L68" s="7">
        <f t="shared" si="21"/>
        <v>85.604500136770852</v>
      </c>
      <c r="M68" s="7">
        <f t="shared" si="21"/>
        <v>144.99528114869253</v>
      </c>
      <c r="N68" s="7">
        <f t="shared" si="21"/>
        <v>223.26865627020462</v>
      </c>
      <c r="O68" s="7">
        <f t="shared" si="21"/>
        <v>350.59544016466481</v>
      </c>
      <c r="P68" s="7">
        <f t="shared" si="21"/>
        <v>581.07858332951412</v>
      </c>
      <c r="Q68" s="7">
        <f t="shared" si="21"/>
        <v>1611.9009175149306</v>
      </c>
      <c r="R68" s="8">
        <f t="shared" si="21"/>
        <v>123.70625739491693</v>
      </c>
    </row>
    <row r="69" spans="1:18" x14ac:dyDescent="0.3">
      <c r="A69" s="16" t="s">
        <v>21</v>
      </c>
      <c r="B69" s="9">
        <f>B68*B36/100000</f>
        <v>7.9466297122991095E-2</v>
      </c>
      <c r="C69" s="9">
        <f t="shared" ref="C69:Q69" si="22">C68*C36/100000</f>
        <v>5.7951626789157537E-2</v>
      </c>
      <c r="D69" s="9">
        <f t="shared" si="22"/>
        <v>9.2904298209570191E-2</v>
      </c>
      <c r="E69" s="9">
        <f t="shared" si="22"/>
        <v>0.30699779760195495</v>
      </c>
      <c r="F69" s="9">
        <f t="shared" si="22"/>
        <v>0.47524789014739277</v>
      </c>
      <c r="G69" s="9">
        <f t="shared" si="22"/>
        <v>0.49672050379564758</v>
      </c>
      <c r="H69" s="9">
        <f t="shared" si="22"/>
        <v>1.381435511971348</v>
      </c>
      <c r="I69" s="9">
        <f t="shared" si="22"/>
        <v>2.0329590218294364</v>
      </c>
      <c r="J69" s="9">
        <f t="shared" si="22"/>
        <v>3.0969933171664947</v>
      </c>
      <c r="K69" s="9">
        <f t="shared" si="22"/>
        <v>3.337895104575141</v>
      </c>
      <c r="L69" s="9">
        <f t="shared" si="22"/>
        <v>5.4427341186958911</v>
      </c>
      <c r="M69" s="9">
        <f t="shared" si="22"/>
        <v>8.2835804120248042</v>
      </c>
      <c r="N69" s="9">
        <f t="shared" si="22"/>
        <v>11.174596246323741</v>
      </c>
      <c r="O69" s="9">
        <f t="shared" si="22"/>
        <v>13.838002023299319</v>
      </c>
      <c r="P69" s="9">
        <f t="shared" si="22"/>
        <v>16.688576913223645</v>
      </c>
      <c r="Q69" s="9">
        <f t="shared" si="22"/>
        <v>61.091044773815874</v>
      </c>
      <c r="R69" s="10">
        <f>SUM(B69:Q69)</f>
        <v>127.87710585659241</v>
      </c>
    </row>
    <row r="70" spans="1:18" x14ac:dyDescent="0.3">
      <c r="A70" s="12" t="s">
        <v>32</v>
      </c>
      <c r="B70" s="13">
        <f>B67+B35</f>
        <v>5</v>
      </c>
      <c r="C70" s="13">
        <f t="shared" ref="C70:R70" si="23">C67+C35</f>
        <v>2</v>
      </c>
      <c r="D70" s="13">
        <f t="shared" si="23"/>
        <v>4</v>
      </c>
      <c r="E70" s="13">
        <f t="shared" si="23"/>
        <v>10</v>
      </c>
      <c r="F70" s="13">
        <f t="shared" si="23"/>
        <v>17</v>
      </c>
      <c r="G70" s="13">
        <f t="shared" si="23"/>
        <v>20</v>
      </c>
      <c r="H70" s="13">
        <f t="shared" si="23"/>
        <v>52</v>
      </c>
      <c r="I70" s="13">
        <f t="shared" si="23"/>
        <v>83</v>
      </c>
      <c r="J70" s="13">
        <f t="shared" si="23"/>
        <v>115</v>
      </c>
      <c r="K70" s="13">
        <f t="shared" si="23"/>
        <v>138</v>
      </c>
      <c r="L70" s="13">
        <f t="shared" si="23"/>
        <v>241</v>
      </c>
      <c r="M70" s="13">
        <f t="shared" si="23"/>
        <v>351</v>
      </c>
      <c r="N70" s="13">
        <f t="shared" si="23"/>
        <v>499</v>
      </c>
      <c r="O70" s="13">
        <f t="shared" si="23"/>
        <v>599</v>
      </c>
      <c r="P70" s="13">
        <f t="shared" si="23"/>
        <v>692</v>
      </c>
      <c r="Q70" s="13">
        <f t="shared" si="23"/>
        <v>2347</v>
      </c>
      <c r="R70" s="14">
        <f t="shared" si="23"/>
        <v>5175</v>
      </c>
    </row>
    <row r="71" spans="1:18" x14ac:dyDescent="0.3">
      <c r="A71" s="15" t="s">
        <v>17</v>
      </c>
      <c r="B71" s="7">
        <f>B70/B37*100000</f>
        <v>2.0448329247849082</v>
      </c>
      <c r="C71" s="7">
        <f t="shared" ref="C71:R71" si="24">C70/C37*100000</f>
        <v>0.85625926106911254</v>
      </c>
      <c r="D71" s="7">
        <f t="shared" si="24"/>
        <v>2.1546772936642942</v>
      </c>
      <c r="E71" s="7">
        <f t="shared" si="24"/>
        <v>4.8560233723814452</v>
      </c>
      <c r="F71" s="7">
        <f t="shared" si="24"/>
        <v>6.6686593143370949</v>
      </c>
      <c r="G71" s="7">
        <f t="shared" si="24"/>
        <v>7.8735794029775956</v>
      </c>
      <c r="H71" s="7">
        <f t="shared" si="24"/>
        <v>18.454440191368644</v>
      </c>
      <c r="I71" s="7">
        <f t="shared" si="24"/>
        <v>29.091391628867889</v>
      </c>
      <c r="J71" s="7">
        <f t="shared" si="24"/>
        <v>43.396820180304779</v>
      </c>
      <c r="K71" s="7">
        <f t="shared" si="24"/>
        <v>56.566156355163741</v>
      </c>
      <c r="L71" s="7">
        <f t="shared" si="24"/>
        <v>108.01405514639671</v>
      </c>
      <c r="M71" s="7">
        <f t="shared" si="24"/>
        <v>176.71299889996902</v>
      </c>
      <c r="N71" s="7">
        <f t="shared" si="24"/>
        <v>287.8838746223052</v>
      </c>
      <c r="O71" s="7">
        <f t="shared" si="24"/>
        <v>441.19048037528199</v>
      </c>
      <c r="P71" s="7">
        <f t="shared" si="24"/>
        <v>712.95457387238253</v>
      </c>
      <c r="Q71" s="7">
        <f t="shared" si="24"/>
        <v>1971.4077401811057</v>
      </c>
      <c r="R71" s="8">
        <f t="shared" si="24"/>
        <v>152.13400238086859</v>
      </c>
    </row>
    <row r="72" spans="1:18" x14ac:dyDescent="0.3">
      <c r="A72" s="16" t="s">
        <v>21</v>
      </c>
      <c r="B72" s="9">
        <f>B71*B36/100000</f>
        <v>0.13244382853831851</v>
      </c>
      <c r="C72" s="9">
        <f t="shared" ref="C72:Q72" si="25">C71*C36/100000</f>
        <v>5.7951626789157537E-2</v>
      </c>
      <c r="D72" s="9">
        <f t="shared" si="25"/>
        <v>0.12387239761276027</v>
      </c>
      <c r="E72" s="9">
        <f t="shared" si="25"/>
        <v>0.30699779760195495</v>
      </c>
      <c r="F72" s="9">
        <f t="shared" si="25"/>
        <v>0.50495088328160487</v>
      </c>
      <c r="G72" s="9">
        <f t="shared" si="25"/>
        <v>0.58437706328899719</v>
      </c>
      <c r="H72" s="9">
        <f t="shared" si="25"/>
        <v>1.5283967366491511</v>
      </c>
      <c r="I72" s="9">
        <f t="shared" si="25"/>
        <v>2.5184417733110931</v>
      </c>
      <c r="J72" s="9">
        <f t="shared" si="25"/>
        <v>3.4917081517073227</v>
      </c>
      <c r="K72" s="9">
        <f t="shared" si="25"/>
        <v>3.9709441761324946</v>
      </c>
      <c r="L72" s="9">
        <f t="shared" si="25"/>
        <v>6.8675336262079023</v>
      </c>
      <c r="M72" s="9">
        <f t="shared" si="25"/>
        <v>10.095613627155229</v>
      </c>
      <c r="N72" s="9">
        <f t="shared" si="25"/>
        <v>14.408587924846376</v>
      </c>
      <c r="O72" s="9">
        <f t="shared" si="25"/>
        <v>17.413788260412378</v>
      </c>
      <c r="P72" s="9">
        <f t="shared" si="25"/>
        <v>20.476055361614826</v>
      </c>
      <c r="Q72" s="9">
        <f t="shared" si="25"/>
        <v>74.716353352863905</v>
      </c>
      <c r="R72" s="10">
        <f>SUM(B72:Q72)</f>
        <v>157.19801658801347</v>
      </c>
    </row>
    <row r="73" spans="1:18" x14ac:dyDescent="0.3">
      <c r="A73" s="12" t="s">
        <v>65</v>
      </c>
      <c r="B73" s="13">
        <f>B70+B43</f>
        <v>5</v>
      </c>
      <c r="C73" s="13">
        <f t="shared" ref="C73:R73" si="26">C70+C43</f>
        <v>4</v>
      </c>
      <c r="D73" s="13">
        <f t="shared" si="26"/>
        <v>4</v>
      </c>
      <c r="E73" s="13">
        <f t="shared" si="26"/>
        <v>11</v>
      </c>
      <c r="F73" s="13">
        <f t="shared" si="26"/>
        <v>19</v>
      </c>
      <c r="G73" s="13">
        <f t="shared" si="26"/>
        <v>22</v>
      </c>
      <c r="H73" s="13">
        <f t="shared" si="26"/>
        <v>59</v>
      </c>
      <c r="I73" s="13">
        <f t="shared" si="26"/>
        <v>90</v>
      </c>
      <c r="J73" s="13">
        <f t="shared" si="26"/>
        <v>130</v>
      </c>
      <c r="K73" s="13">
        <f t="shared" si="26"/>
        <v>155</v>
      </c>
      <c r="L73" s="13">
        <f t="shared" si="26"/>
        <v>273</v>
      </c>
      <c r="M73" s="13">
        <f t="shared" si="26"/>
        <v>388</v>
      </c>
      <c r="N73" s="13">
        <f t="shared" si="26"/>
        <v>576</v>
      </c>
      <c r="O73" s="13">
        <f t="shared" si="26"/>
        <v>715</v>
      </c>
      <c r="P73" s="13">
        <f t="shared" si="26"/>
        <v>806</v>
      </c>
      <c r="Q73" s="13">
        <f t="shared" si="26"/>
        <v>2668</v>
      </c>
      <c r="R73" s="14">
        <f t="shared" si="26"/>
        <v>5925</v>
      </c>
    </row>
    <row r="74" spans="1:18" x14ac:dyDescent="0.3">
      <c r="A74" s="15" t="s">
        <v>17</v>
      </c>
      <c r="B74" s="7">
        <f>B73/B53*100000</f>
        <v>2.0448329247849082</v>
      </c>
      <c r="C74" s="7">
        <f t="shared" ref="C74:R74" si="27">C73/C53*100000</f>
        <v>1.7125185221382251</v>
      </c>
      <c r="D74" s="7">
        <f t="shared" si="27"/>
        <v>2.1546772936642942</v>
      </c>
      <c r="E74" s="7">
        <f t="shared" si="27"/>
        <v>5.3416257096195894</v>
      </c>
      <c r="F74" s="7">
        <f t="shared" si="27"/>
        <v>7.4532074689649876</v>
      </c>
      <c r="G74" s="7">
        <f t="shared" si="27"/>
        <v>8.6609373432753554</v>
      </c>
      <c r="H74" s="7">
        <f t="shared" si="27"/>
        <v>20.93869175559135</v>
      </c>
      <c r="I74" s="7">
        <f t="shared" si="27"/>
        <v>31.544882489133858</v>
      </c>
      <c r="J74" s="7">
        <f t="shared" si="27"/>
        <v>49.057274986431487</v>
      </c>
      <c r="K74" s="7">
        <f t="shared" si="27"/>
        <v>63.534450978625948</v>
      </c>
      <c r="L74" s="7">
        <f t="shared" si="27"/>
        <v>122.35617035255729</v>
      </c>
      <c r="M74" s="7">
        <f t="shared" si="27"/>
        <v>195.34086488087743</v>
      </c>
      <c r="N74" s="7">
        <f t="shared" si="27"/>
        <v>332.30683723937432</v>
      </c>
      <c r="O74" s="7">
        <f t="shared" si="27"/>
        <v>526.62970528936</v>
      </c>
      <c r="P74" s="7">
        <f t="shared" si="27"/>
        <v>830.40662794962475</v>
      </c>
      <c r="Q74" s="7">
        <f t="shared" si="27"/>
        <v>2241.0378571807369</v>
      </c>
      <c r="R74" s="8">
        <f t="shared" si="27"/>
        <v>174.1824085230237</v>
      </c>
    </row>
    <row r="75" spans="1:18" x14ac:dyDescent="0.3">
      <c r="A75" s="16" t="s">
        <v>21</v>
      </c>
      <c r="B75" s="9">
        <f>B74*B52/100000</f>
        <v>0.13244382853831851</v>
      </c>
      <c r="C75" s="9">
        <f t="shared" ref="C75:Q75" si="28">C74*C52/100000</f>
        <v>0.11590325357831507</v>
      </c>
      <c r="D75" s="9">
        <f t="shared" si="28"/>
        <v>0.12387239761276027</v>
      </c>
      <c r="E75" s="9">
        <f t="shared" si="28"/>
        <v>0.33769757736215039</v>
      </c>
      <c r="F75" s="9">
        <f t="shared" si="28"/>
        <v>0.56435686955002884</v>
      </c>
      <c r="G75" s="9">
        <f t="shared" si="28"/>
        <v>0.64281476961789685</v>
      </c>
      <c r="H75" s="9">
        <f t="shared" si="28"/>
        <v>1.7341424511980756</v>
      </c>
      <c r="I75" s="9">
        <f t="shared" si="28"/>
        <v>2.730840477084318</v>
      </c>
      <c r="J75" s="9">
        <f t="shared" si="28"/>
        <v>3.9471483454082774</v>
      </c>
      <c r="K75" s="9">
        <f t="shared" si="28"/>
        <v>4.4601184586995419</v>
      </c>
      <c r="L75" s="9">
        <f t="shared" si="28"/>
        <v>7.7794053110155916</v>
      </c>
      <c r="M75" s="9">
        <f t="shared" si="28"/>
        <v>11.159823610644526</v>
      </c>
      <c r="N75" s="9">
        <f t="shared" si="28"/>
        <v>16.631957203830684</v>
      </c>
      <c r="O75" s="9">
        <f t="shared" si="28"/>
        <v>20.786074467771041</v>
      </c>
      <c r="P75" s="9">
        <f t="shared" si="28"/>
        <v>23.849278354713224</v>
      </c>
      <c r="Q75" s="9">
        <f t="shared" si="28"/>
        <v>84.935334787149927</v>
      </c>
      <c r="R75" s="10">
        <f>SUM(B75:Q75)</f>
        <v>179.93121216377466</v>
      </c>
    </row>
    <row r="76" spans="1:18" x14ac:dyDescent="0.3">
      <c r="A76" s="12" t="s">
        <v>66</v>
      </c>
      <c r="B76" s="13">
        <f>B73+B51</f>
        <v>5</v>
      </c>
      <c r="C76" s="13">
        <f t="shared" ref="C76:Q76" si="29">C73+C51</f>
        <v>4</v>
      </c>
      <c r="D76" s="13">
        <f t="shared" si="29"/>
        <v>4</v>
      </c>
      <c r="E76" s="13">
        <f t="shared" si="29"/>
        <v>11</v>
      </c>
      <c r="F76" s="13">
        <f t="shared" si="29"/>
        <v>21</v>
      </c>
      <c r="G76" s="13">
        <f t="shared" si="29"/>
        <v>22</v>
      </c>
      <c r="H76" s="13">
        <f t="shared" si="29"/>
        <v>63</v>
      </c>
      <c r="I76" s="13">
        <f t="shared" si="29"/>
        <v>94</v>
      </c>
      <c r="J76" s="13">
        <f t="shared" si="29"/>
        <v>135</v>
      </c>
      <c r="K76" s="13">
        <f t="shared" si="29"/>
        <v>163</v>
      </c>
      <c r="L76" s="13">
        <f t="shared" si="29"/>
        <v>290</v>
      </c>
      <c r="M76" s="13">
        <f t="shared" si="29"/>
        <v>407</v>
      </c>
      <c r="N76" s="13">
        <f t="shared" si="29"/>
        <v>617</v>
      </c>
      <c r="O76" s="13">
        <f t="shared" si="29"/>
        <v>769</v>
      </c>
      <c r="P76" s="13">
        <f t="shared" si="29"/>
        <v>863</v>
      </c>
      <c r="Q76" s="13">
        <f t="shared" si="29"/>
        <v>2880</v>
      </c>
      <c r="R76" s="14">
        <f>R73+R51</f>
        <v>6348</v>
      </c>
    </row>
    <row r="77" spans="1:18" x14ac:dyDescent="0.3">
      <c r="A77" s="15" t="s">
        <v>17</v>
      </c>
      <c r="B77" s="7">
        <f>B76/B53*100000</f>
        <v>2.0448329247849082</v>
      </c>
      <c r="C77" s="7">
        <f t="shared" ref="C77:R77" si="30">C76/C53*100000</f>
        <v>1.7125185221382251</v>
      </c>
      <c r="D77" s="7">
        <f t="shared" si="30"/>
        <v>2.1546772936642942</v>
      </c>
      <c r="E77" s="7">
        <f t="shared" si="30"/>
        <v>5.3416257096195894</v>
      </c>
      <c r="F77" s="7">
        <f t="shared" si="30"/>
        <v>8.2377556235928822</v>
      </c>
      <c r="G77" s="7">
        <f t="shared" si="30"/>
        <v>8.6609373432753554</v>
      </c>
      <c r="H77" s="7">
        <f t="shared" si="30"/>
        <v>22.358264078004321</v>
      </c>
      <c r="I77" s="7">
        <f t="shared" si="30"/>
        <v>32.946877266428693</v>
      </c>
      <c r="J77" s="7">
        <f t="shared" si="30"/>
        <v>50.944093255140395</v>
      </c>
      <c r="K77" s="7">
        <f t="shared" si="30"/>
        <v>66.813648448490511</v>
      </c>
      <c r="L77" s="7">
        <f t="shared" si="30"/>
        <v>129.97541905583009</v>
      </c>
      <c r="M77" s="7">
        <f t="shared" si="30"/>
        <v>204.90652578999254</v>
      </c>
      <c r="N77" s="7">
        <f t="shared" si="30"/>
        <v>355.96062252898258</v>
      </c>
      <c r="O77" s="7">
        <f t="shared" si="30"/>
        <v>566.4031375769481</v>
      </c>
      <c r="P77" s="7">
        <f t="shared" si="30"/>
        <v>889.13265498824592</v>
      </c>
      <c r="Q77" s="7">
        <f t="shared" si="30"/>
        <v>2419.1113300901507</v>
      </c>
      <c r="R77" s="8">
        <f t="shared" si="30"/>
        <v>186.61770958719904</v>
      </c>
    </row>
    <row r="78" spans="1:18" x14ac:dyDescent="0.3">
      <c r="A78" s="16" t="s">
        <v>21</v>
      </c>
      <c r="B78" s="9">
        <f>B77*B52/100000</f>
        <v>0.13244382853831851</v>
      </c>
      <c r="C78" s="9">
        <f t="shared" ref="C78:Q78" si="31">C77*C52/100000</f>
        <v>0.11590325357831507</v>
      </c>
      <c r="D78" s="9">
        <f t="shared" si="31"/>
        <v>0.12387239761276027</v>
      </c>
      <c r="E78" s="9">
        <f t="shared" si="31"/>
        <v>0.33769757736215039</v>
      </c>
      <c r="F78" s="9">
        <f t="shared" si="31"/>
        <v>0.62376285581845303</v>
      </c>
      <c r="G78" s="9">
        <f t="shared" si="31"/>
        <v>0.64281476961789685</v>
      </c>
      <c r="H78" s="9">
        <f t="shared" si="31"/>
        <v>1.8517114309403178</v>
      </c>
      <c r="I78" s="9">
        <f t="shared" si="31"/>
        <v>2.8522111649547321</v>
      </c>
      <c r="J78" s="9">
        <f t="shared" si="31"/>
        <v>4.0989617433085961</v>
      </c>
      <c r="K78" s="9">
        <f t="shared" si="31"/>
        <v>4.6903181210840339</v>
      </c>
      <c r="L78" s="9">
        <f t="shared" si="31"/>
        <v>8.2638371435696776</v>
      </c>
      <c r="M78" s="9">
        <f t="shared" si="31"/>
        <v>11.706309818382275</v>
      </c>
      <c r="N78" s="9">
        <f t="shared" si="31"/>
        <v>17.815829157575578</v>
      </c>
      <c r="O78" s="9">
        <f t="shared" si="31"/>
        <v>22.355931840162143</v>
      </c>
      <c r="P78" s="9">
        <f t="shared" si="31"/>
        <v>25.535889851262425</v>
      </c>
      <c r="Q78" s="9">
        <f t="shared" si="31"/>
        <v>91.684319410416705</v>
      </c>
      <c r="R78" s="10">
        <f>SUM(B78:Q78)</f>
        <v>192.83181436418437</v>
      </c>
    </row>
    <row r="79" spans="1:18" x14ac:dyDescent="0.3">
      <c r="A79" s="12" t="s">
        <v>79</v>
      </c>
      <c r="B79">
        <v>5</v>
      </c>
      <c r="C79">
        <v>5</v>
      </c>
      <c r="D79">
        <v>4</v>
      </c>
      <c r="E79">
        <v>11</v>
      </c>
      <c r="F79">
        <v>21</v>
      </c>
      <c r="G79">
        <v>22</v>
      </c>
      <c r="H79">
        <v>65</v>
      </c>
      <c r="I79">
        <v>99</v>
      </c>
      <c r="J79">
        <v>140</v>
      </c>
      <c r="K79">
        <v>173</v>
      </c>
      <c r="L79">
        <v>300</v>
      </c>
      <c r="M79">
        <v>434</v>
      </c>
      <c r="N79">
        <v>647</v>
      </c>
      <c r="O79">
        <v>804</v>
      </c>
      <c r="P79">
        <v>914</v>
      </c>
      <c r="Q79">
        <v>3017</v>
      </c>
      <c r="R79">
        <v>6663</v>
      </c>
    </row>
    <row r="80" spans="1:18" x14ac:dyDescent="0.3">
      <c r="A80" s="15" t="s">
        <v>17</v>
      </c>
      <c r="B80" s="7">
        <f>B79/B$53*100000</f>
        <v>2.0448329247849082</v>
      </c>
      <c r="C80" s="7">
        <f t="shared" ref="C80:R80" si="32">C79/C$53*100000</f>
        <v>2.1406481526727812</v>
      </c>
      <c r="D80" s="7">
        <f t="shared" si="32"/>
        <v>2.1546772936642942</v>
      </c>
      <c r="E80" s="7">
        <f t="shared" si="32"/>
        <v>5.3416257096195894</v>
      </c>
      <c r="F80" s="7">
        <f t="shared" si="32"/>
        <v>8.2377556235928822</v>
      </c>
      <c r="G80" s="7">
        <f t="shared" si="32"/>
        <v>8.6609373432753554</v>
      </c>
      <c r="H80" s="7">
        <f t="shared" si="32"/>
        <v>23.068050239210805</v>
      </c>
      <c r="I80" s="7">
        <f t="shared" si="32"/>
        <v>34.699370738047243</v>
      </c>
      <c r="J80" s="7">
        <f t="shared" si="32"/>
        <v>52.830911523849295</v>
      </c>
      <c r="K80" s="7">
        <f t="shared" si="32"/>
        <v>70.912645285821213</v>
      </c>
      <c r="L80" s="7">
        <f t="shared" si="32"/>
        <v>134.45733005775526</v>
      </c>
      <c r="M80" s="7">
        <f t="shared" si="32"/>
        <v>218.49983339768249</v>
      </c>
      <c r="N80" s="7">
        <f t="shared" si="32"/>
        <v>373.26827030186666</v>
      </c>
      <c r="O80" s="7">
        <f t="shared" si="32"/>
        <v>592.18221405964402</v>
      </c>
      <c r="P80" s="7">
        <f t="shared" si="32"/>
        <v>941.67699497016997</v>
      </c>
      <c r="Q80" s="7">
        <f t="shared" si="32"/>
        <v>2534.1871121118002</v>
      </c>
      <c r="R80" s="7">
        <f t="shared" si="32"/>
        <v>195.87804016690413</v>
      </c>
    </row>
    <row r="81" spans="1:21" x14ac:dyDescent="0.3">
      <c r="A81" s="16" t="s">
        <v>21</v>
      </c>
      <c r="B81" s="9">
        <f>B80*B$52/100000</f>
        <v>0.13244382853831851</v>
      </c>
      <c r="C81" s="9">
        <f t="shared" ref="C81:Q81" si="33">C80*C$52/100000</f>
        <v>0.14487906697289382</v>
      </c>
      <c r="D81" s="9">
        <f t="shared" si="33"/>
        <v>0.12387239761276027</v>
      </c>
      <c r="E81" s="9">
        <f t="shared" si="33"/>
        <v>0.33769757736215039</v>
      </c>
      <c r="F81" s="9">
        <f t="shared" si="33"/>
        <v>0.62376285581845303</v>
      </c>
      <c r="G81" s="9">
        <f t="shared" si="33"/>
        <v>0.64281476961789685</v>
      </c>
      <c r="H81" s="9">
        <f t="shared" si="33"/>
        <v>1.9104959208114389</v>
      </c>
      <c r="I81" s="9">
        <f t="shared" si="33"/>
        <v>3.0039245247927502</v>
      </c>
      <c r="J81" s="9">
        <f t="shared" si="33"/>
        <v>4.2507751412089139</v>
      </c>
      <c r="K81" s="9">
        <f t="shared" si="33"/>
        <v>4.9780676990646491</v>
      </c>
      <c r="L81" s="9">
        <f t="shared" si="33"/>
        <v>8.5487970450720798</v>
      </c>
      <c r="M81" s="9">
        <f t="shared" si="33"/>
        <v>12.482895482009601</v>
      </c>
      <c r="N81" s="9">
        <f t="shared" si="33"/>
        <v>18.682076928608428</v>
      </c>
      <c r="O81" s="9">
        <f t="shared" si="33"/>
        <v>23.373431988934147</v>
      </c>
      <c r="P81" s="9">
        <f t="shared" si="33"/>
        <v>27.044963295543283</v>
      </c>
      <c r="Q81" s="9">
        <f t="shared" si="33"/>
        <v>96.04569154903723</v>
      </c>
      <c r="R81" s="10">
        <f>SUM(B81:Q81)</f>
        <v>202.326590071005</v>
      </c>
    </row>
    <row r="82" spans="1:21" x14ac:dyDescent="0.3">
      <c r="A82" s="28" t="s">
        <v>80</v>
      </c>
      <c r="B82">
        <v>5</v>
      </c>
      <c r="C82">
        <v>5</v>
      </c>
      <c r="D82">
        <v>4</v>
      </c>
      <c r="E82">
        <v>11</v>
      </c>
      <c r="F82">
        <v>23</v>
      </c>
      <c r="G82">
        <v>23</v>
      </c>
      <c r="H82">
        <v>68</v>
      </c>
      <c r="I82">
        <v>104</v>
      </c>
      <c r="J82">
        <v>146</v>
      </c>
      <c r="K82">
        <v>179</v>
      </c>
      <c r="L82">
        <v>312</v>
      </c>
      <c r="M82">
        <v>459</v>
      </c>
      <c r="N82">
        <v>684</v>
      </c>
      <c r="O82">
        <v>843</v>
      </c>
      <c r="P82">
        <v>956</v>
      </c>
      <c r="Q82">
        <v>3188</v>
      </c>
      <c r="R82">
        <v>7012</v>
      </c>
    </row>
    <row r="83" spans="1:21" x14ac:dyDescent="0.3">
      <c r="A83" s="15" t="s">
        <v>17</v>
      </c>
      <c r="B83" s="7">
        <f>B82/B$53*100000</f>
        <v>2.0448329247849082</v>
      </c>
      <c r="C83" s="7">
        <f t="shared" ref="C83" si="34">C82/C$53*100000</f>
        <v>2.1406481526727812</v>
      </c>
      <c r="D83" s="7">
        <f t="shared" ref="D83" si="35">D82/D$53*100000</f>
        <v>2.1546772936642942</v>
      </c>
      <c r="E83" s="7">
        <f t="shared" ref="E83" si="36">E82/E$53*100000</f>
        <v>5.3416257096195894</v>
      </c>
      <c r="F83" s="7">
        <f t="shared" ref="F83" si="37">F82/F$53*100000</f>
        <v>9.022303778220774</v>
      </c>
      <c r="G83" s="7">
        <f t="shared" ref="G83" si="38">G82/G$53*100000</f>
        <v>9.0546163134242352</v>
      </c>
      <c r="H83" s="7">
        <f t="shared" ref="H83" si="39">H82/H$53*100000</f>
        <v>24.132729481020537</v>
      </c>
      <c r="I83" s="7">
        <f t="shared" ref="I83" si="40">I82/I$53*100000</f>
        <v>36.451864209665786</v>
      </c>
      <c r="J83" s="7">
        <f t="shared" ref="J83" si="41">J82/J$53*100000</f>
        <v>55.095093446299977</v>
      </c>
      <c r="K83" s="7">
        <f t="shared" ref="K83" si="42">K82/K$53*100000</f>
        <v>73.372043388219637</v>
      </c>
      <c r="L83" s="7">
        <f t="shared" ref="L83" si="43">L82/L$53*100000</f>
        <v>139.83562326006549</v>
      </c>
      <c r="M83" s="7">
        <f t="shared" ref="M83" si="44">M82/M$53*100000</f>
        <v>231.08622933072871</v>
      </c>
      <c r="N83" s="7">
        <f t="shared" ref="N83" si="45">N82/N$53*100000</f>
        <v>394.61436922175704</v>
      </c>
      <c r="O83" s="7">
        <f t="shared" ref="O83" si="46">O82/O$53*100000</f>
        <v>620.90747071179089</v>
      </c>
      <c r="P83" s="7">
        <f t="shared" ref="P83" si="47">P82/P$53*100000</f>
        <v>984.94880436704875</v>
      </c>
      <c r="Q83" s="7">
        <f t="shared" ref="Q83" si="48">Q82/Q$53*100000</f>
        <v>2677.8218473359034</v>
      </c>
      <c r="R83" s="7">
        <f t="shared" ref="R83" si="49">R82/R$53*100000</f>
        <v>206.13789849172019</v>
      </c>
    </row>
    <row r="84" spans="1:21" x14ac:dyDescent="0.3">
      <c r="A84" s="16" t="s">
        <v>21</v>
      </c>
      <c r="B84" s="9">
        <f>B83*B$52/100000</f>
        <v>0.13244382853831851</v>
      </c>
      <c r="C84" s="9">
        <f t="shared" ref="C84" si="50">C83*C$52/100000</f>
        <v>0.14487906697289382</v>
      </c>
      <c r="D84" s="9">
        <f t="shared" ref="D84" si="51">D83*D$52/100000</f>
        <v>0.12387239761276027</v>
      </c>
      <c r="E84" s="9">
        <f t="shared" ref="E84" si="52">E83*E$52/100000</f>
        <v>0.33769757736215039</v>
      </c>
      <c r="F84" s="9">
        <f t="shared" ref="F84" si="53">F83*F$52/100000</f>
        <v>0.683168842086877</v>
      </c>
      <c r="G84" s="9">
        <f t="shared" ref="G84" si="54">G83*G$52/100000</f>
        <v>0.6720336227823468</v>
      </c>
      <c r="H84" s="9">
        <f t="shared" ref="H84" si="55">H83*H$52/100000</f>
        <v>1.9986726556181209</v>
      </c>
      <c r="I84" s="9">
        <f t="shared" ref="I84" si="56">I83*I$52/100000</f>
        <v>3.1556378846307669</v>
      </c>
      <c r="J84" s="9">
        <f t="shared" ref="J84" si="57">J83*J$52/100000</f>
        <v>4.4329512186892961</v>
      </c>
      <c r="K84" s="9">
        <f t="shared" ref="K84" si="58">K83*K$52/100000</f>
        <v>5.1507174458530187</v>
      </c>
      <c r="L84" s="9">
        <f t="shared" ref="L84" si="59">L83*L$52/100000</f>
        <v>8.8907489268749647</v>
      </c>
      <c r="M84" s="9">
        <f t="shared" ref="M84" si="60">M83*M$52/100000</f>
        <v>13.201956281664533</v>
      </c>
      <c r="N84" s="9">
        <f t="shared" ref="N84" si="61">N83*N$52/100000</f>
        <v>19.750449179548941</v>
      </c>
      <c r="O84" s="9">
        <f t="shared" ref="O84" si="62">O83*O$52/100000</f>
        <v>24.507217868994385</v>
      </c>
      <c r="P84" s="9">
        <f t="shared" ref="P84" si="63">P83*P$52/100000</f>
        <v>28.28772966142164</v>
      </c>
      <c r="Q84" s="9">
        <f t="shared" ref="Q84" si="64">Q83*Q$52/100000</f>
        <v>101.48944801403074</v>
      </c>
      <c r="R84" s="10">
        <f>SUM(B84:Q84)</f>
        <v>212.95962447268175</v>
      </c>
    </row>
    <row r="85" spans="1:21" x14ac:dyDescent="0.3">
      <c r="A85" s="28" t="s">
        <v>81</v>
      </c>
      <c r="B85">
        <v>5</v>
      </c>
      <c r="C85">
        <v>5</v>
      </c>
      <c r="D85">
        <v>4</v>
      </c>
      <c r="E85">
        <v>11</v>
      </c>
      <c r="F85">
        <v>24</v>
      </c>
      <c r="G85">
        <v>24</v>
      </c>
      <c r="H85">
        <v>71</v>
      </c>
      <c r="I85">
        <v>114</v>
      </c>
      <c r="J85">
        <v>158</v>
      </c>
      <c r="K85">
        <v>191</v>
      </c>
      <c r="L85">
        <v>330</v>
      </c>
      <c r="M85">
        <v>488</v>
      </c>
      <c r="N85">
        <v>720</v>
      </c>
      <c r="O85">
        <v>902</v>
      </c>
      <c r="P85">
        <v>1028</v>
      </c>
      <c r="Q85">
        <v>3393</v>
      </c>
      <c r="R85">
        <v>7470</v>
      </c>
    </row>
    <row r="86" spans="1:21" x14ac:dyDescent="0.3">
      <c r="A86" s="15" t="s">
        <v>17</v>
      </c>
      <c r="B86" s="7">
        <f>B85/B$53*100000</f>
        <v>2.0448329247849082</v>
      </c>
      <c r="C86" s="7">
        <f t="shared" ref="C86" si="65">C85/C$53*100000</f>
        <v>2.1406481526727812</v>
      </c>
      <c r="D86" s="7">
        <f t="shared" ref="D86" si="66">D85/D$53*100000</f>
        <v>2.1546772936642942</v>
      </c>
      <c r="E86" s="7">
        <f t="shared" ref="E86" si="67">E85/E$53*100000</f>
        <v>5.3416257096195894</v>
      </c>
      <c r="F86" s="7">
        <f t="shared" ref="F86" si="68">F85/F$53*100000</f>
        <v>9.4145778555347217</v>
      </c>
      <c r="G86" s="7">
        <f t="shared" ref="G86" si="69">G85/G$53*100000</f>
        <v>9.4482952835731151</v>
      </c>
      <c r="H86" s="7">
        <f t="shared" ref="H86" si="70">H85/H$53*100000</f>
        <v>25.197408722830268</v>
      </c>
      <c r="I86" s="7">
        <f t="shared" ref="I86" si="71">I85/I$53*100000</f>
        <v>39.956851152902885</v>
      </c>
      <c r="J86" s="7">
        <f t="shared" ref="J86" si="72">J85/J$53*100000</f>
        <v>59.623457291201348</v>
      </c>
      <c r="K86" s="7">
        <f t="shared" ref="K86" si="73">K85/K$53*100000</f>
        <v>78.290839593016486</v>
      </c>
      <c r="L86" s="7">
        <f t="shared" ref="L86" si="74">L85/L$53*100000</f>
        <v>147.90306306353079</v>
      </c>
      <c r="M86" s="7">
        <f t="shared" ref="M86" si="75">M85/M$53*100000</f>
        <v>245.68644861306231</v>
      </c>
      <c r="N86" s="7">
        <f t="shared" ref="N86" si="76">N85/N$53*100000</f>
        <v>415.38354654921795</v>
      </c>
      <c r="O86" s="7">
        <f t="shared" ref="O86" si="77">O85/O$53*100000</f>
        <v>664.36362821119269</v>
      </c>
      <c r="P86" s="7">
        <f t="shared" ref="P86" si="78">P85/P$53*100000</f>
        <v>1059.1290490474123</v>
      </c>
      <c r="Q86" s="7">
        <f t="shared" ref="Q86" si="79">Q85/Q$53*100000</f>
        <v>2850.015535762459</v>
      </c>
      <c r="R86" s="7">
        <f t="shared" ref="R86" si="80">R85/R$53*100000</f>
        <v>219.60212517586277</v>
      </c>
    </row>
    <row r="87" spans="1:21" x14ac:dyDescent="0.3">
      <c r="A87" s="16" t="s">
        <v>21</v>
      </c>
      <c r="B87" s="9">
        <f>B86*B$52/100000</f>
        <v>0.13244382853831851</v>
      </c>
      <c r="C87" s="9">
        <f t="shared" ref="C87" si="81">C86*C$52/100000</f>
        <v>0.14487906697289382</v>
      </c>
      <c r="D87" s="9">
        <f t="shared" ref="D87" si="82">D86*D$52/100000</f>
        <v>0.12387239761276027</v>
      </c>
      <c r="E87" s="9">
        <f t="shared" ref="E87" si="83">E86*E$52/100000</f>
        <v>0.33769757736215039</v>
      </c>
      <c r="F87" s="9">
        <f t="shared" ref="F87" si="84">F86*F$52/100000</f>
        <v>0.7128718352210891</v>
      </c>
      <c r="G87" s="9">
        <f t="shared" ref="G87" si="85">G86*G$52/100000</f>
        <v>0.70125247594679663</v>
      </c>
      <c r="H87" s="9">
        <f t="shared" ref="H87" si="86">H86*H$52/100000</f>
        <v>2.0868493904248027</v>
      </c>
      <c r="I87" s="9">
        <f t="shared" ref="I87" si="87">I86*I$52/100000</f>
        <v>3.4590646043068025</v>
      </c>
      <c r="J87" s="9">
        <f t="shared" ref="J87" si="88">J86*J$52/100000</f>
        <v>4.7973033736500605</v>
      </c>
      <c r="K87" s="9">
        <f t="shared" ref="K87" si="89">K86*K$52/100000</f>
        <v>5.4960169394297571</v>
      </c>
      <c r="L87" s="9">
        <f t="shared" ref="L87" si="90">L86*L$52/100000</f>
        <v>9.4036767495792883</v>
      </c>
      <c r="M87" s="9">
        <f t="shared" ref="M87" si="91">M86*M$52/100000</f>
        <v>14.036066809264248</v>
      </c>
      <c r="N87" s="9">
        <f t="shared" ref="N87" si="92">N86*N$52/100000</f>
        <v>20.789946504788361</v>
      </c>
      <c r="O87" s="9">
        <f t="shared" ref="O87" si="93">O86*O$52/100000</f>
        <v>26.222432405495773</v>
      </c>
      <c r="P87" s="9">
        <f t="shared" ref="P87" si="94">P86*P$52/100000</f>
        <v>30.418186288641682</v>
      </c>
      <c r="Q87" s="9">
        <f t="shared" ref="Q87" si="95">Q86*Q$52/100000</f>
        <v>108.01558880539719</v>
      </c>
      <c r="R87" s="10">
        <f>SUM(B87:Q87)</f>
        <v>226.87814905263195</v>
      </c>
    </row>
    <row r="90" spans="1:21" x14ac:dyDescent="0.3">
      <c r="A90" s="43" t="s">
        <v>82</v>
      </c>
      <c r="B90">
        <v>5</v>
      </c>
      <c r="C90">
        <v>5</v>
      </c>
      <c r="D90">
        <v>4</v>
      </c>
      <c r="E90">
        <v>11</v>
      </c>
      <c r="F90">
        <v>24</v>
      </c>
      <c r="G90">
        <v>24</v>
      </c>
      <c r="H90">
        <v>71</v>
      </c>
      <c r="I90">
        <v>114</v>
      </c>
      <c r="J90">
        <v>158</v>
      </c>
      <c r="K90">
        <v>191</v>
      </c>
      <c r="L90">
        <v>330</v>
      </c>
      <c r="M90">
        <v>488</v>
      </c>
      <c r="N90">
        <v>720</v>
      </c>
      <c r="O90">
        <v>902</v>
      </c>
      <c r="P90">
        <v>1028</v>
      </c>
      <c r="Q90">
        <v>3393</v>
      </c>
      <c r="R90">
        <v>7470</v>
      </c>
    </row>
    <row r="91" spans="1:21" x14ac:dyDescent="0.3">
      <c r="A91" s="43" t="s">
        <v>85</v>
      </c>
      <c r="B91">
        <v>40</v>
      </c>
      <c r="C91">
        <v>14</v>
      </c>
      <c r="D91">
        <v>13</v>
      </c>
      <c r="E91">
        <v>36</v>
      </c>
      <c r="F91">
        <v>79</v>
      </c>
      <c r="G91">
        <v>108</v>
      </c>
      <c r="H91">
        <v>232</v>
      </c>
      <c r="I91">
        <v>374</v>
      </c>
      <c r="J91">
        <v>534</v>
      </c>
      <c r="K91">
        <v>683</v>
      </c>
      <c r="L91">
        <v>1054</v>
      </c>
      <c r="M91">
        <v>1495</v>
      </c>
      <c r="N91">
        <v>2108</v>
      </c>
      <c r="O91">
        <v>2577</v>
      </c>
      <c r="P91">
        <v>2789</v>
      </c>
      <c r="Q91">
        <v>10551</v>
      </c>
      <c r="R91" s="49">
        <v>22694</v>
      </c>
    </row>
    <row r="92" spans="1:21" x14ac:dyDescent="0.3">
      <c r="A92" s="37" t="s">
        <v>83</v>
      </c>
      <c r="B92" s="3">
        <v>5.0725504783805295</v>
      </c>
      <c r="C92" s="3">
        <v>1.618268005098789</v>
      </c>
      <c r="D92" s="3">
        <v>1.7586153834880671</v>
      </c>
      <c r="E92" s="3">
        <v>4.3979769306119181</v>
      </c>
      <c r="F92" s="3">
        <v>7.7881359986559904</v>
      </c>
      <c r="G92" s="3">
        <v>10.896634075136832</v>
      </c>
      <c r="H92" s="3">
        <v>20.445903800496804</v>
      </c>
      <c r="I92" s="3">
        <v>31.044264839693838</v>
      </c>
      <c r="J92" s="3">
        <v>48.375089132672343</v>
      </c>
      <c r="K92" s="3">
        <v>70.212666365012254</v>
      </c>
      <c r="L92" s="3">
        <v>125.4823185210312</v>
      </c>
      <c r="M92" s="3">
        <v>191.11154366810294</v>
      </c>
      <c r="N92" s="3">
        <v>305.50566658306639</v>
      </c>
      <c r="O92" s="3">
        <v>468.96345628415298</v>
      </c>
      <c r="P92" s="3">
        <v>695.2022246471189</v>
      </c>
      <c r="Q92" s="3">
        <v>2008.8883750814248</v>
      </c>
      <c r="R92" s="3">
        <v>164.26755273529318</v>
      </c>
    </row>
    <row r="93" spans="1:21" x14ac:dyDescent="0.3">
      <c r="A93" s="37" t="s">
        <v>84</v>
      </c>
      <c r="B93" s="2">
        <f t="shared" ref="B93:Q93" si="96">B92*B53/100000</f>
        <v>12.403337252881188</v>
      </c>
      <c r="C93" s="2">
        <f t="shared" si="96"/>
        <v>3.7798551879678213</v>
      </c>
      <c r="D93" s="2">
        <f t="shared" si="96"/>
        <v>3.2647401792540824</v>
      </c>
      <c r="E93" s="2">
        <f t="shared" si="96"/>
        <v>9.0567458048602933</v>
      </c>
      <c r="F93" s="2">
        <f t="shared" si="96"/>
        <v>19.853812548574172</v>
      </c>
      <c r="G93" s="2">
        <f t="shared" si="96"/>
        <v>27.678984404516175</v>
      </c>
      <c r="H93" s="2">
        <f t="shared" si="96"/>
        <v>57.611446708803371</v>
      </c>
      <c r="I93" s="2">
        <f t="shared" si="96"/>
        <v>88.571698960516912</v>
      </c>
      <c r="J93" s="2">
        <f t="shared" si="96"/>
        <v>128.19223222216851</v>
      </c>
      <c r="K93" s="2">
        <f t="shared" si="96"/>
        <v>171.29231651404544</v>
      </c>
      <c r="L93" s="2">
        <f t="shared" si="96"/>
        <v>279.97503401368544</v>
      </c>
      <c r="M93" s="2">
        <f t="shared" si="96"/>
        <v>379.59941965263033</v>
      </c>
      <c r="N93" s="2">
        <f t="shared" si="96"/>
        <v>529.54451799343167</v>
      </c>
      <c r="O93" s="2">
        <f t="shared" si="96"/>
        <v>636.7070977489426</v>
      </c>
      <c r="P93" s="2">
        <f t="shared" si="96"/>
        <v>674.76941320797062</v>
      </c>
      <c r="Q93" s="2">
        <f t="shared" si="96"/>
        <v>2391.6214389434062</v>
      </c>
      <c r="R93" s="2">
        <f>SUM(B93:Q93)</f>
        <v>5413.9220913436548</v>
      </c>
      <c r="S93" s="4"/>
      <c r="T93" s="4"/>
      <c r="U93" s="3"/>
    </row>
  </sheetData>
  <mergeCells count="7">
    <mergeCell ref="A41:R41"/>
    <mergeCell ref="A49:R49"/>
    <mergeCell ref="A1:R1"/>
    <mergeCell ref="A9:R9"/>
    <mergeCell ref="A17:R17"/>
    <mergeCell ref="A25:R25"/>
    <mergeCell ref="A33:R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57A8-AD0A-475D-BEF2-50A842968B86}">
  <dimension ref="A1:U98"/>
  <sheetViews>
    <sheetView topLeftCell="B40" zoomScaleNormal="100" workbookViewId="0">
      <selection activeCell="U56" sqref="S46:U56"/>
    </sheetView>
  </sheetViews>
  <sheetFormatPr defaultRowHeight="14.4" x14ac:dyDescent="0.3"/>
  <cols>
    <col min="1" max="1" width="32" bestFit="1" customWidth="1"/>
    <col min="2" max="3" width="9.5546875" bestFit="1" customWidth="1"/>
    <col min="4" max="16" width="10.33203125" bestFit="1" customWidth="1"/>
    <col min="17" max="17" width="12" bestFit="1" customWidth="1"/>
    <col min="18" max="18" width="8.6640625" bestFit="1" customWidth="1"/>
    <col min="20" max="20" width="12.109375" customWidth="1"/>
  </cols>
  <sheetData>
    <row r="1" spans="1:19" x14ac:dyDescent="0.3">
      <c r="A1" s="51" t="s">
        <v>39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9" ht="43.2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1:19" x14ac:dyDescent="0.3">
      <c r="A3" t="s">
        <v>23</v>
      </c>
      <c r="B3">
        <v>0</v>
      </c>
      <c r="C3">
        <v>0</v>
      </c>
      <c r="D3">
        <v>1</v>
      </c>
      <c r="E3">
        <v>1</v>
      </c>
      <c r="F3">
        <v>2</v>
      </c>
      <c r="G3">
        <v>1</v>
      </c>
      <c r="H3">
        <v>0</v>
      </c>
      <c r="I3">
        <v>0</v>
      </c>
      <c r="J3">
        <v>2</v>
      </c>
      <c r="K3">
        <v>3</v>
      </c>
      <c r="L3">
        <v>5</v>
      </c>
      <c r="M3">
        <v>5</v>
      </c>
      <c r="N3">
        <v>3</v>
      </c>
      <c r="O3">
        <v>1</v>
      </c>
      <c r="P3">
        <v>7</v>
      </c>
      <c r="Q3">
        <v>15</v>
      </c>
      <c r="R3">
        <f>SUM(B3:Q3)</f>
        <v>46</v>
      </c>
    </row>
    <row r="4" spans="1:19" x14ac:dyDescent="0.3">
      <c r="A4" t="s">
        <v>19</v>
      </c>
      <c r="B4" s="11">
        <v>6477</v>
      </c>
      <c r="C4" s="11">
        <v>6768</v>
      </c>
      <c r="D4" s="11">
        <v>5749</v>
      </c>
      <c r="E4" s="11">
        <v>6322</v>
      </c>
      <c r="F4" s="11">
        <v>7572</v>
      </c>
      <c r="G4" s="11">
        <v>7422</v>
      </c>
      <c r="H4" s="11">
        <v>8282</v>
      </c>
      <c r="I4" s="11">
        <v>8657</v>
      </c>
      <c r="J4" s="11">
        <v>8046</v>
      </c>
      <c r="K4" s="11">
        <v>7020</v>
      </c>
      <c r="L4" s="11">
        <v>6358</v>
      </c>
      <c r="M4" s="11">
        <v>5713</v>
      </c>
      <c r="N4" s="11">
        <v>5005</v>
      </c>
      <c r="O4" s="11">
        <v>3947</v>
      </c>
      <c r="P4" s="11">
        <v>2872</v>
      </c>
      <c r="Q4" s="11">
        <v>3790</v>
      </c>
      <c r="R4" s="11">
        <f>SUM(B4:Q4)</f>
        <v>100000</v>
      </c>
    </row>
    <row r="5" spans="1:19" x14ac:dyDescent="0.3">
      <c r="A5" t="s">
        <v>40</v>
      </c>
      <c r="B5" s="2">
        <v>134836.12094737386</v>
      </c>
      <c r="C5" s="2">
        <v>161320.67209687419</v>
      </c>
      <c r="D5" s="2">
        <v>149418.2323328843</v>
      </c>
      <c r="E5" s="2">
        <v>157360.53505175418</v>
      </c>
      <c r="F5" s="2">
        <v>175428.50662150781</v>
      </c>
      <c r="G5" s="2">
        <v>166664.42297828934</v>
      </c>
      <c r="H5" s="2">
        <v>188419.33665079481</v>
      </c>
      <c r="I5" s="2">
        <v>202176.06888287593</v>
      </c>
      <c r="J5" s="2">
        <v>187180.42870733765</v>
      </c>
      <c r="K5" s="2">
        <v>151882.14275552938</v>
      </c>
      <c r="L5" s="2">
        <v>133636.65552232604</v>
      </c>
      <c r="M5" s="2">
        <v>115805.70261298274</v>
      </c>
      <c r="N5" s="2">
        <v>96613.233287369338</v>
      </c>
      <c r="O5" s="2">
        <v>70996.214855291531</v>
      </c>
      <c r="P5" s="2">
        <v>47542.327552837349</v>
      </c>
      <c r="Q5" s="2">
        <v>52568.87214529761</v>
      </c>
      <c r="R5" s="2">
        <v>2191849.473001326</v>
      </c>
      <c r="S5" s="2"/>
    </row>
    <row r="6" spans="1:19" x14ac:dyDescent="0.3">
      <c r="A6" t="s">
        <v>17</v>
      </c>
      <c r="B6" s="3">
        <f>B3/B5*100000</f>
        <v>0</v>
      </c>
      <c r="C6" s="3">
        <f t="shared" ref="C6:R6" si="0">C3/C5*100000</f>
        <v>0</v>
      </c>
      <c r="D6" s="3">
        <f t="shared" si="0"/>
        <v>0.66926236804363382</v>
      </c>
      <c r="E6" s="3">
        <f t="shared" si="0"/>
        <v>0.63548335017487756</v>
      </c>
      <c r="F6" s="3">
        <f>F3/F5*100000</f>
        <v>1.1400655677443914</v>
      </c>
      <c r="G6" s="3">
        <f t="shared" si="0"/>
        <v>0.60000807738689721</v>
      </c>
      <c r="H6" s="3">
        <f t="shared" si="0"/>
        <v>0</v>
      </c>
      <c r="I6" s="3">
        <f t="shared" si="0"/>
        <v>0</v>
      </c>
      <c r="J6" s="3">
        <f t="shared" si="0"/>
        <v>1.0684877761056213</v>
      </c>
      <c r="K6" s="3">
        <f t="shared" si="0"/>
        <v>1.9752157466127025</v>
      </c>
      <c r="L6" s="3">
        <f t="shared" si="0"/>
        <v>3.7414884265527539</v>
      </c>
      <c r="M6" s="3">
        <f t="shared" si="0"/>
        <v>4.3175766712540629</v>
      </c>
      <c r="N6" s="3">
        <f t="shared" si="0"/>
        <v>3.1051646838862217</v>
      </c>
      <c r="O6" s="3">
        <f t="shared" si="0"/>
        <v>1.4085257954079047</v>
      </c>
      <c r="P6" s="3">
        <f t="shared" si="0"/>
        <v>14.723721702982202</v>
      </c>
      <c r="Q6" s="3">
        <f t="shared" si="0"/>
        <v>28.53399623743265</v>
      </c>
      <c r="R6" s="3">
        <f t="shared" si="0"/>
        <v>2.0986842648921344</v>
      </c>
    </row>
    <row r="7" spans="1:19" x14ac:dyDescent="0.3">
      <c r="A7" t="s">
        <v>21</v>
      </c>
      <c r="B7" s="3">
        <f>B6*B4/100000</f>
        <v>0</v>
      </c>
      <c r="C7" s="3">
        <f t="shared" ref="C7:Q7" si="1">C6*C4/100000</f>
        <v>0</v>
      </c>
      <c r="D7" s="3">
        <f t="shared" si="1"/>
        <v>3.8475893538828507E-2</v>
      </c>
      <c r="E7" s="3">
        <f t="shared" si="1"/>
        <v>4.0175257398055761E-2</v>
      </c>
      <c r="F7" s="3">
        <f t="shared" si="1"/>
        <v>8.6325764789605311E-2</v>
      </c>
      <c r="G7" s="3">
        <f t="shared" si="1"/>
        <v>4.4532599503655512E-2</v>
      </c>
      <c r="H7" s="3">
        <f t="shared" si="1"/>
        <v>0</v>
      </c>
      <c r="I7" s="3">
        <f t="shared" si="1"/>
        <v>0</v>
      </c>
      <c r="J7" s="3">
        <f t="shared" si="1"/>
        <v>8.5970526465458302E-2</v>
      </c>
      <c r="K7" s="3">
        <f t="shared" si="1"/>
        <v>0.13866014541221172</v>
      </c>
      <c r="L7" s="3">
        <f t="shared" si="1"/>
        <v>0.2378838341602241</v>
      </c>
      <c r="M7" s="3">
        <f t="shared" si="1"/>
        <v>0.24666315522874463</v>
      </c>
      <c r="N7" s="3">
        <f t="shared" si="1"/>
        <v>0.15541349242850538</v>
      </c>
      <c r="O7" s="3">
        <f t="shared" si="1"/>
        <v>5.5594513144750002E-2</v>
      </c>
      <c r="P7" s="3">
        <f t="shared" si="1"/>
        <v>0.42286528730964884</v>
      </c>
      <c r="Q7" s="3">
        <f t="shared" si="1"/>
        <v>1.0814384573986973</v>
      </c>
      <c r="R7" s="5">
        <f>SUM(B7:Q7)</f>
        <v>2.6339989267783852</v>
      </c>
    </row>
    <row r="9" spans="1:19" x14ac:dyDescent="0.3">
      <c r="A9" s="51" t="s">
        <v>41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1:19" ht="43.2" x14ac:dyDescent="0.3">
      <c r="B10" s="1" t="s">
        <v>0</v>
      </c>
      <c r="C10" s="1" t="s">
        <v>1</v>
      </c>
      <c r="D10" s="1" t="s">
        <v>2</v>
      </c>
      <c r="E10" s="1" t="s">
        <v>3</v>
      </c>
      <c r="F10" s="1" t="s">
        <v>4</v>
      </c>
      <c r="G10" s="1" t="s">
        <v>5</v>
      </c>
      <c r="H10" s="1" t="s">
        <v>6</v>
      </c>
      <c r="I10" s="1" t="s">
        <v>7</v>
      </c>
      <c r="J10" s="1" t="s">
        <v>8</v>
      </c>
      <c r="K10" s="1" t="s">
        <v>9</v>
      </c>
      <c r="L10" s="1" t="s">
        <v>10</v>
      </c>
      <c r="M10" s="1" t="s">
        <v>11</v>
      </c>
      <c r="N10" s="1" t="s">
        <v>12</v>
      </c>
      <c r="O10" s="1" t="s">
        <v>13</v>
      </c>
      <c r="P10" s="1" t="s">
        <v>14</v>
      </c>
      <c r="Q10" s="1" t="s">
        <v>15</v>
      </c>
      <c r="R10" s="1" t="s">
        <v>16</v>
      </c>
    </row>
    <row r="11" spans="1:19" x14ac:dyDescent="0.3">
      <c r="A11" t="s">
        <v>23</v>
      </c>
      <c r="B11">
        <v>5</v>
      </c>
      <c r="C11">
        <v>0</v>
      </c>
      <c r="D11">
        <v>0</v>
      </c>
      <c r="E11">
        <v>0</v>
      </c>
      <c r="F11">
        <v>4</v>
      </c>
      <c r="G11">
        <v>6</v>
      </c>
      <c r="H11">
        <v>9</v>
      </c>
      <c r="I11">
        <v>17</v>
      </c>
      <c r="J11">
        <v>15</v>
      </c>
      <c r="K11">
        <v>16</v>
      </c>
      <c r="L11">
        <v>28</v>
      </c>
      <c r="M11">
        <v>43</v>
      </c>
      <c r="N11">
        <v>57</v>
      </c>
      <c r="O11">
        <v>75</v>
      </c>
      <c r="P11">
        <v>50</v>
      </c>
      <c r="Q11">
        <v>214</v>
      </c>
      <c r="R11">
        <f>SUM(B11:Q11)</f>
        <v>539</v>
      </c>
    </row>
    <row r="12" spans="1:19" x14ac:dyDescent="0.3">
      <c r="A12" t="s">
        <v>19</v>
      </c>
      <c r="B12" s="11">
        <v>6477</v>
      </c>
      <c r="C12" s="11">
        <v>6768</v>
      </c>
      <c r="D12" s="11">
        <v>5749</v>
      </c>
      <c r="E12" s="11">
        <v>6322</v>
      </c>
      <c r="F12" s="11">
        <v>7572</v>
      </c>
      <c r="G12" s="11">
        <v>7422</v>
      </c>
      <c r="H12" s="11">
        <v>8282</v>
      </c>
      <c r="I12" s="11">
        <v>8657</v>
      </c>
      <c r="J12" s="11">
        <v>8046</v>
      </c>
      <c r="K12" s="11">
        <v>7020</v>
      </c>
      <c r="L12" s="11">
        <v>6358</v>
      </c>
      <c r="M12" s="11">
        <v>5713</v>
      </c>
      <c r="N12" s="11">
        <v>5005</v>
      </c>
      <c r="O12" s="11">
        <v>3947</v>
      </c>
      <c r="P12" s="11">
        <v>2872</v>
      </c>
      <c r="Q12" s="11">
        <v>3790</v>
      </c>
      <c r="R12" s="11">
        <f>SUM(B12:Q12)</f>
        <v>100000</v>
      </c>
    </row>
    <row r="13" spans="1:19" x14ac:dyDescent="0.3">
      <c r="A13" t="s">
        <v>40</v>
      </c>
      <c r="B13" s="2">
        <v>134836.12094737386</v>
      </c>
      <c r="C13" s="2">
        <v>161320.67209687419</v>
      </c>
      <c r="D13" s="2">
        <v>149418.2323328843</v>
      </c>
      <c r="E13" s="2">
        <v>157360.53505175418</v>
      </c>
      <c r="F13" s="2">
        <v>175428.50662150781</v>
      </c>
      <c r="G13" s="2">
        <v>166664.42297828934</v>
      </c>
      <c r="H13" s="2">
        <v>188419.33665079481</v>
      </c>
      <c r="I13" s="2">
        <v>202176.06888287593</v>
      </c>
      <c r="J13" s="2">
        <v>187180.42870733765</v>
      </c>
      <c r="K13" s="2">
        <v>151882.14275552938</v>
      </c>
      <c r="L13" s="2">
        <v>133636.65552232604</v>
      </c>
      <c r="M13" s="2">
        <v>115805.70261298274</v>
      </c>
      <c r="N13" s="2">
        <v>96613.233287369338</v>
      </c>
      <c r="O13" s="2">
        <v>70996.214855291531</v>
      </c>
      <c r="P13" s="2">
        <v>47542.327552837349</v>
      </c>
      <c r="Q13" s="2">
        <v>52568.87214529761</v>
      </c>
      <c r="R13" s="2">
        <v>2191849.473001326</v>
      </c>
    </row>
    <row r="14" spans="1:19" x14ac:dyDescent="0.3">
      <c r="A14" t="s">
        <v>17</v>
      </c>
      <c r="B14" s="3">
        <f>B11/B13*100000</f>
        <v>3.7082051640683771</v>
      </c>
      <c r="C14" s="3">
        <f t="shared" ref="C14" si="2">C11/C13*100000</f>
        <v>0</v>
      </c>
      <c r="D14" s="3">
        <f t="shared" ref="D14" si="3">D11/D13*100000</f>
        <v>0</v>
      </c>
      <c r="E14" s="3">
        <f t="shared" ref="E14" si="4">E11/E13*100000</f>
        <v>0</v>
      </c>
      <c r="F14" s="3">
        <f>F11/F13*100000</f>
        <v>2.2801311354887828</v>
      </c>
      <c r="G14" s="3">
        <f t="shared" ref="G14" si="5">G11/G13*100000</f>
        <v>3.6000484643213833</v>
      </c>
      <c r="H14" s="3">
        <f t="shared" ref="H14" si="6">H11/H13*100000</f>
        <v>4.7765798139285804</v>
      </c>
      <c r="I14" s="3">
        <f>I11/I13*100000</f>
        <v>8.4085124881166795</v>
      </c>
      <c r="J14" s="3">
        <f t="shared" ref="J14" si="7">J11/J13*100000</f>
        <v>8.0136583207921586</v>
      </c>
      <c r="K14" s="3">
        <f t="shared" ref="K14" si="8">K11/K13*100000</f>
        <v>10.534483981934413</v>
      </c>
      <c r="L14" s="3">
        <f t="shared" ref="L14" si="9">L11/L13*100000</f>
        <v>20.952335188695422</v>
      </c>
      <c r="M14" s="3">
        <f t="shared" ref="M14" si="10">M11/M13*100000</f>
        <v>37.131159372784943</v>
      </c>
      <c r="N14" s="3">
        <f t="shared" ref="N14" si="11">N11/N13*100000</f>
        <v>58.998128993838215</v>
      </c>
      <c r="O14" s="3">
        <f t="shared" ref="O14" si="12">O11/O13*100000</f>
        <v>105.63943465559285</v>
      </c>
      <c r="P14" s="3">
        <f t="shared" ref="P14" si="13">P11/P13*100000</f>
        <v>105.16944073558716</v>
      </c>
      <c r="Q14" s="3">
        <f t="shared" ref="Q14" si="14">Q11/Q13*100000</f>
        <v>407.08501298737247</v>
      </c>
      <c r="R14" s="3">
        <f t="shared" ref="R14" si="15">R11/R13*100000</f>
        <v>24.591104756018705</v>
      </c>
    </row>
    <row r="15" spans="1:19" x14ac:dyDescent="0.3">
      <c r="A15" t="s">
        <v>21</v>
      </c>
      <c r="B15" s="3">
        <f>B14*B12/100000</f>
        <v>0.24018044847670877</v>
      </c>
      <c r="C15" s="3">
        <f t="shared" ref="C15" si="16">C14*C12/100000</f>
        <v>0</v>
      </c>
      <c r="D15" s="3">
        <f t="shared" ref="D15" si="17">D14*D12/100000</f>
        <v>0</v>
      </c>
      <c r="E15" s="3">
        <f t="shared" ref="E15" si="18">E14*E12/100000</f>
        <v>0</v>
      </c>
      <c r="F15" s="3">
        <f t="shared" ref="F15" si="19">F14*F12/100000</f>
        <v>0.17265152957921062</v>
      </c>
      <c r="G15" s="3">
        <f t="shared" ref="G15" si="20">G14*G12/100000</f>
        <v>0.26719559702193307</v>
      </c>
      <c r="H15" s="3">
        <f t="shared" ref="H15" si="21">H14*H12/100000</f>
        <v>0.39559634018956502</v>
      </c>
      <c r="I15" s="3">
        <f t="shared" ref="I15" si="22">I14*I12/100000</f>
        <v>0.72792492609626092</v>
      </c>
      <c r="J15" s="3">
        <f t="shared" ref="J15" si="23">J14*J12/100000</f>
        <v>0.64477894849093709</v>
      </c>
      <c r="K15" s="3">
        <f t="shared" ref="K15" si="24">K14*K12/100000</f>
        <v>0.73952077553179585</v>
      </c>
      <c r="L15" s="3">
        <f t="shared" ref="L15" si="25">L14*L12/100000</f>
        <v>1.3321494712972548</v>
      </c>
      <c r="M15" s="3">
        <f t="shared" ref="M15" si="26">M14*M12/100000</f>
        <v>2.1213031349672038</v>
      </c>
      <c r="N15" s="3">
        <f t="shared" ref="N15" si="27">N14*N12/100000</f>
        <v>2.9528563561416026</v>
      </c>
      <c r="O15" s="3">
        <f t="shared" ref="O15" si="28">O14*O12/100000</f>
        <v>4.1695884858562504</v>
      </c>
      <c r="P15" s="3">
        <f t="shared" ref="P15" si="29">P14*P12/100000</f>
        <v>3.020466337926063</v>
      </c>
      <c r="Q15" s="3">
        <f t="shared" ref="Q15" si="30">Q14*Q12/100000</f>
        <v>15.428521992221416</v>
      </c>
      <c r="R15" s="5">
        <f>SUM(B15:Q15)</f>
        <v>32.2127343437962</v>
      </c>
    </row>
    <row r="17" spans="1:18" x14ac:dyDescent="0.3">
      <c r="A17" s="51" t="s">
        <v>42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</row>
    <row r="18" spans="1:18" ht="43.2" x14ac:dyDescent="0.3">
      <c r="B18" s="1" t="s">
        <v>0</v>
      </c>
      <c r="C18" s="1" t="s">
        <v>1</v>
      </c>
      <c r="D18" s="1" t="s">
        <v>2</v>
      </c>
      <c r="E18" s="1" t="s">
        <v>3</v>
      </c>
      <c r="F18" s="1" t="s">
        <v>4</v>
      </c>
      <c r="G18" s="1" t="s">
        <v>5</v>
      </c>
      <c r="H18" s="1" t="s">
        <v>6</v>
      </c>
      <c r="I18" s="1" t="s">
        <v>7</v>
      </c>
      <c r="J18" s="1" t="s">
        <v>8</v>
      </c>
      <c r="K18" s="1" t="s">
        <v>9</v>
      </c>
      <c r="L18" s="1" t="s">
        <v>10</v>
      </c>
      <c r="M18" s="1" t="s">
        <v>11</v>
      </c>
      <c r="N18" s="1" t="s">
        <v>12</v>
      </c>
      <c r="O18" s="1" t="s">
        <v>13</v>
      </c>
      <c r="P18" s="1" t="s">
        <v>14</v>
      </c>
      <c r="Q18" s="1" t="s">
        <v>15</v>
      </c>
      <c r="R18" s="1" t="s">
        <v>16</v>
      </c>
    </row>
    <row r="19" spans="1:18" x14ac:dyDescent="0.3">
      <c r="A19" t="s">
        <v>23</v>
      </c>
      <c r="B19">
        <v>1</v>
      </c>
      <c r="C19">
        <v>1</v>
      </c>
      <c r="D19">
        <v>0</v>
      </c>
      <c r="E19">
        <v>2</v>
      </c>
      <c r="F19">
        <v>4</v>
      </c>
      <c r="G19">
        <v>7</v>
      </c>
      <c r="H19">
        <v>6</v>
      </c>
      <c r="I19">
        <v>18</v>
      </c>
      <c r="J19">
        <v>21</v>
      </c>
      <c r="K19">
        <v>29</v>
      </c>
      <c r="L19">
        <v>48</v>
      </c>
      <c r="M19">
        <v>65</v>
      </c>
      <c r="N19">
        <v>72</v>
      </c>
      <c r="O19">
        <v>89</v>
      </c>
      <c r="P19">
        <v>104</v>
      </c>
      <c r="Q19">
        <v>271</v>
      </c>
      <c r="R19">
        <f>SUM(B19:Q19)</f>
        <v>738</v>
      </c>
    </row>
    <row r="20" spans="1:18" x14ac:dyDescent="0.3">
      <c r="A20" t="s">
        <v>19</v>
      </c>
      <c r="B20" s="11">
        <v>6477</v>
      </c>
      <c r="C20" s="11">
        <v>6768</v>
      </c>
      <c r="D20" s="11">
        <v>5749</v>
      </c>
      <c r="E20" s="11">
        <v>6322</v>
      </c>
      <c r="F20" s="11">
        <v>7572</v>
      </c>
      <c r="G20" s="11">
        <v>7422</v>
      </c>
      <c r="H20" s="11">
        <v>8282</v>
      </c>
      <c r="I20" s="11">
        <v>8657</v>
      </c>
      <c r="J20" s="11">
        <v>8046</v>
      </c>
      <c r="K20" s="11">
        <v>7020</v>
      </c>
      <c r="L20" s="11">
        <v>6358</v>
      </c>
      <c r="M20" s="11">
        <v>5713</v>
      </c>
      <c r="N20" s="11">
        <v>5005</v>
      </c>
      <c r="O20" s="11">
        <v>3947</v>
      </c>
      <c r="P20" s="11">
        <v>2872</v>
      </c>
      <c r="Q20" s="11">
        <v>3790</v>
      </c>
      <c r="R20" s="11">
        <f>SUM(B20:Q20)</f>
        <v>100000</v>
      </c>
    </row>
    <row r="21" spans="1:18" x14ac:dyDescent="0.3">
      <c r="A21" t="s">
        <v>40</v>
      </c>
      <c r="B21" s="2">
        <v>134836.12094737386</v>
      </c>
      <c r="C21" s="2">
        <v>161320.67209687419</v>
      </c>
      <c r="D21" s="2">
        <v>149418.2323328843</v>
      </c>
      <c r="E21" s="2">
        <v>157360.53505175418</v>
      </c>
      <c r="F21" s="2">
        <v>175428.50662150781</v>
      </c>
      <c r="G21" s="2">
        <v>166664.42297828934</v>
      </c>
      <c r="H21" s="2">
        <v>188419.33665079481</v>
      </c>
      <c r="I21" s="2">
        <v>202176.06888287593</v>
      </c>
      <c r="J21" s="2">
        <v>187180.42870733765</v>
      </c>
      <c r="K21" s="2">
        <v>151882.14275552938</v>
      </c>
      <c r="L21" s="2">
        <v>133636.65552232604</v>
      </c>
      <c r="M21" s="2">
        <v>115805.70261298274</v>
      </c>
      <c r="N21" s="2">
        <v>96613.233287369338</v>
      </c>
      <c r="O21" s="2">
        <v>70996.214855291531</v>
      </c>
      <c r="P21" s="2">
        <v>47542.327552837349</v>
      </c>
      <c r="Q21" s="2">
        <v>52568.87214529761</v>
      </c>
      <c r="R21" s="2">
        <v>2191849.473001326</v>
      </c>
    </row>
    <row r="22" spans="1:18" x14ac:dyDescent="0.3">
      <c r="A22" t="s">
        <v>17</v>
      </c>
      <c r="B22" s="3">
        <f>B19/B21*100000</f>
        <v>0.74164103281367544</v>
      </c>
      <c r="C22" s="3">
        <f t="shared" ref="C22" si="31">C19/C21*100000</f>
        <v>0.61988335840771414</v>
      </c>
      <c r="D22" s="3">
        <f t="shared" ref="D22" si="32">D19/D21*100000</f>
        <v>0</v>
      </c>
      <c r="E22" s="3">
        <f t="shared" ref="E22" si="33">E19/E21*100000</f>
        <v>1.2709667003497551</v>
      </c>
      <c r="F22" s="3">
        <f>F19/F21*100000</f>
        <v>2.2801311354887828</v>
      </c>
      <c r="G22" s="3">
        <f t="shared" ref="G22" si="34">G19/G21*100000</f>
        <v>4.2000565417082809</v>
      </c>
      <c r="H22" s="3">
        <f t="shared" ref="H22" si="35">H19/H21*100000</f>
        <v>3.1843865426190536</v>
      </c>
      <c r="I22" s="3">
        <f>I19/I21*100000</f>
        <v>8.9031308697706013</v>
      </c>
      <c r="J22" s="3">
        <f t="shared" ref="J22" si="36">J19/J21*100000</f>
        <v>11.219121649109024</v>
      </c>
      <c r="K22" s="3">
        <f t="shared" ref="K22" si="37">K19/K21*100000</f>
        <v>19.093752217256124</v>
      </c>
      <c r="L22" s="3">
        <f t="shared" ref="L22" si="38">L19/L21*100000</f>
        <v>35.918288894906439</v>
      </c>
      <c r="M22" s="3">
        <f t="shared" ref="M22" si="39">M19/M21*100000</f>
        <v>56.128496726302828</v>
      </c>
      <c r="N22" s="3">
        <f t="shared" ref="N22" si="40">N19/N21*100000</f>
        <v>74.523952413269313</v>
      </c>
      <c r="O22" s="3">
        <f t="shared" ref="O22" si="41">O19/O21*100000</f>
        <v>125.35879579130352</v>
      </c>
      <c r="P22" s="3">
        <f t="shared" ref="P22" si="42">P19/P21*100000</f>
        <v>218.75243673002129</v>
      </c>
      <c r="Q22" s="3">
        <f t="shared" ref="Q22" si="43">Q19/Q21*100000</f>
        <v>515.51419868961659</v>
      </c>
      <c r="R22" s="3">
        <f t="shared" ref="R22" si="44">R19/R21*100000</f>
        <v>33.670195380225984</v>
      </c>
    </row>
    <row r="23" spans="1:18" x14ac:dyDescent="0.3">
      <c r="A23" t="s">
        <v>21</v>
      </c>
      <c r="B23" s="3">
        <f>B22*B20/100000</f>
        <v>4.803608969534176E-2</v>
      </c>
      <c r="C23" s="3">
        <f t="shared" ref="C23" si="45">C22*C20/100000</f>
        <v>4.1953705697034091E-2</v>
      </c>
      <c r="D23" s="3">
        <f t="shared" ref="D23" si="46">D22*D20/100000</f>
        <v>0</v>
      </c>
      <c r="E23" s="3">
        <f t="shared" ref="E23" si="47">E22*E20/100000</f>
        <v>8.0350514796111522E-2</v>
      </c>
      <c r="F23" s="3">
        <f t="shared" ref="F23" si="48">F22*F20/100000</f>
        <v>0.17265152957921062</v>
      </c>
      <c r="G23" s="3">
        <f t="shared" ref="G23" si="49">G22*G20/100000</f>
        <v>0.31172819652558859</v>
      </c>
      <c r="H23" s="3">
        <f t="shared" ref="H23" si="50">H22*H20/100000</f>
        <v>0.26373089345971001</v>
      </c>
      <c r="I23" s="3">
        <f t="shared" ref="I23" si="51">I22*I20/100000</f>
        <v>0.77074403939604086</v>
      </c>
      <c r="J23" s="3">
        <f t="shared" ref="J23" si="52">J22*J20/100000</f>
        <v>0.90269052788731208</v>
      </c>
      <c r="K23" s="3">
        <f t="shared" ref="K23" si="53">K22*K20/100000</f>
        <v>1.3403814056513799</v>
      </c>
      <c r="L23" s="3">
        <f t="shared" ref="L23" si="54">L22*L20/100000</f>
        <v>2.2836848079381515</v>
      </c>
      <c r="M23" s="3">
        <f t="shared" ref="M23" si="55">M22*M20/100000</f>
        <v>3.2066210179736805</v>
      </c>
      <c r="N23" s="3">
        <f t="shared" ref="N23" si="56">N22*N20/100000</f>
        <v>3.7299238182841292</v>
      </c>
      <c r="O23" s="3">
        <f t="shared" ref="O23" si="57">O22*O20/100000</f>
        <v>4.9479116698827506</v>
      </c>
      <c r="P23" s="3">
        <f t="shared" ref="P23" si="58">P22*P20/100000</f>
        <v>6.282569982886212</v>
      </c>
      <c r="Q23" s="3">
        <f t="shared" ref="Q23" si="59">Q22*Q20/100000</f>
        <v>19.537988130336469</v>
      </c>
      <c r="R23" s="5">
        <f>SUM(B23:Q23)</f>
        <v>43.920966329989128</v>
      </c>
    </row>
    <row r="25" spans="1:18" x14ac:dyDescent="0.3">
      <c r="A25" s="51" t="s">
        <v>43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</row>
    <row r="26" spans="1:18" ht="43.2" x14ac:dyDescent="0.3">
      <c r="B26" s="1" t="s">
        <v>0</v>
      </c>
      <c r="C26" s="1" t="s">
        <v>1</v>
      </c>
      <c r="D26" s="1" t="s">
        <v>2</v>
      </c>
      <c r="E26" s="1" t="s">
        <v>3</v>
      </c>
      <c r="F26" s="1" t="s">
        <v>4</v>
      </c>
      <c r="G26" s="1" t="s">
        <v>5</v>
      </c>
      <c r="H26" s="1" t="s">
        <v>6</v>
      </c>
      <c r="I26" s="1" t="s">
        <v>7</v>
      </c>
      <c r="J26" s="1" t="s">
        <v>8</v>
      </c>
      <c r="K26" s="1" t="s">
        <v>9</v>
      </c>
      <c r="L26" s="1" t="s">
        <v>10</v>
      </c>
      <c r="M26" s="1" t="s">
        <v>11</v>
      </c>
      <c r="N26" s="1" t="s">
        <v>12</v>
      </c>
      <c r="O26" s="1" t="s">
        <v>13</v>
      </c>
      <c r="P26" s="1" t="s">
        <v>14</v>
      </c>
      <c r="Q26" s="1" t="s">
        <v>15</v>
      </c>
      <c r="R26" s="1" t="s">
        <v>16</v>
      </c>
    </row>
    <row r="27" spans="1:18" x14ac:dyDescent="0.3">
      <c r="A27" t="s">
        <v>23</v>
      </c>
      <c r="B27">
        <v>1</v>
      </c>
      <c r="C27">
        <v>0</v>
      </c>
      <c r="D27">
        <v>0</v>
      </c>
      <c r="E27">
        <v>0</v>
      </c>
      <c r="F27">
        <v>1</v>
      </c>
      <c r="G27">
        <v>2</v>
      </c>
      <c r="H27">
        <v>8</v>
      </c>
      <c r="I27">
        <v>15</v>
      </c>
      <c r="J27">
        <v>15</v>
      </c>
      <c r="K27">
        <v>21</v>
      </c>
      <c r="L27">
        <v>26</v>
      </c>
      <c r="M27">
        <v>33</v>
      </c>
      <c r="N27">
        <v>61</v>
      </c>
      <c r="O27">
        <v>62</v>
      </c>
      <c r="P27">
        <v>91</v>
      </c>
      <c r="Q27">
        <v>257</v>
      </c>
      <c r="R27">
        <f>SUM(B27:Q27)</f>
        <v>593</v>
      </c>
    </row>
    <row r="28" spans="1:18" x14ac:dyDescent="0.3">
      <c r="A28" t="s">
        <v>19</v>
      </c>
      <c r="B28" s="11">
        <v>6477</v>
      </c>
      <c r="C28" s="11">
        <v>6768</v>
      </c>
      <c r="D28" s="11">
        <v>5749</v>
      </c>
      <c r="E28" s="11">
        <v>6322</v>
      </c>
      <c r="F28" s="11">
        <v>7572</v>
      </c>
      <c r="G28" s="11">
        <v>7422</v>
      </c>
      <c r="H28" s="11">
        <v>8282</v>
      </c>
      <c r="I28" s="11">
        <v>8657</v>
      </c>
      <c r="J28" s="11">
        <v>8046</v>
      </c>
      <c r="K28" s="11">
        <v>7020</v>
      </c>
      <c r="L28" s="11">
        <v>6358</v>
      </c>
      <c r="M28" s="11">
        <v>5713</v>
      </c>
      <c r="N28" s="11">
        <v>5005</v>
      </c>
      <c r="O28" s="11">
        <v>3947</v>
      </c>
      <c r="P28" s="11">
        <v>2872</v>
      </c>
      <c r="Q28" s="11">
        <v>3790</v>
      </c>
      <c r="R28" s="11">
        <f>SUM(B28:Q28)</f>
        <v>100000</v>
      </c>
    </row>
    <row r="29" spans="1:18" x14ac:dyDescent="0.3">
      <c r="A29" t="s">
        <v>40</v>
      </c>
      <c r="B29" s="2">
        <v>134836.12094737386</v>
      </c>
      <c r="C29" s="2">
        <v>161320.67209687419</v>
      </c>
      <c r="D29" s="2">
        <v>149418.2323328843</v>
      </c>
      <c r="E29" s="2">
        <v>157360.53505175418</v>
      </c>
      <c r="F29" s="2">
        <v>175428.50662150781</v>
      </c>
      <c r="G29" s="2">
        <v>166664.42297828934</v>
      </c>
      <c r="H29" s="2">
        <v>188419.33665079481</v>
      </c>
      <c r="I29" s="2">
        <v>202176.06888287593</v>
      </c>
      <c r="J29" s="2">
        <v>187180.42870733765</v>
      </c>
      <c r="K29" s="2">
        <v>151882.14275552938</v>
      </c>
      <c r="L29" s="2">
        <v>133636.65552232604</v>
      </c>
      <c r="M29" s="2">
        <v>115805.70261298274</v>
      </c>
      <c r="N29" s="2">
        <v>96613.233287369338</v>
      </c>
      <c r="O29" s="2">
        <v>70996.214855291531</v>
      </c>
      <c r="P29" s="2">
        <v>47542.327552837349</v>
      </c>
      <c r="Q29" s="2">
        <v>52568.87214529761</v>
      </c>
      <c r="R29" s="2">
        <v>2191849.473001326</v>
      </c>
    </row>
    <row r="30" spans="1:18" x14ac:dyDescent="0.3">
      <c r="A30" t="s">
        <v>17</v>
      </c>
      <c r="B30" s="3">
        <f>B27/B29*100000</f>
        <v>0.74164103281367544</v>
      </c>
      <c r="C30" s="3">
        <f t="shared" ref="C30" si="60">C27/C29*100000</f>
        <v>0</v>
      </c>
      <c r="D30" s="3">
        <f t="shared" ref="D30" si="61">D27/D29*100000</f>
        <v>0</v>
      </c>
      <c r="E30" s="3">
        <f t="shared" ref="E30" si="62">E27/E29*100000</f>
        <v>0</v>
      </c>
      <c r="F30" s="3">
        <f>F27/F29*100000</f>
        <v>0.57003278387219569</v>
      </c>
      <c r="G30" s="3">
        <f t="shared" ref="G30" si="63">G27/G29*100000</f>
        <v>1.2000161547737944</v>
      </c>
      <c r="H30" s="3">
        <f t="shared" ref="H30" si="64">H27/H29*100000</f>
        <v>4.2458487234920721</v>
      </c>
      <c r="I30" s="3">
        <f>I27/I29*100000</f>
        <v>7.4192757248088341</v>
      </c>
      <c r="J30" s="3">
        <f t="shared" ref="J30" si="65">J27/J29*100000</f>
        <v>8.0136583207921586</v>
      </c>
      <c r="K30" s="3">
        <f t="shared" ref="K30" si="66">K27/K29*100000</f>
        <v>13.826510226288917</v>
      </c>
      <c r="L30" s="3">
        <f t="shared" ref="L30" si="67">L27/L29*100000</f>
        <v>19.455739818074321</v>
      </c>
      <c r="M30" s="3">
        <f t="shared" ref="M30" si="68">M27/M29*100000</f>
        <v>28.496006030276817</v>
      </c>
      <c r="N30" s="3">
        <f t="shared" ref="N30" si="69">N27/N29*100000</f>
        <v>63.138348572353173</v>
      </c>
      <c r="O30" s="3">
        <f t="shared" ref="O30" si="70">O27/O29*100000</f>
        <v>87.328599315290091</v>
      </c>
      <c r="P30" s="3">
        <f t="shared" ref="P30" si="71">P27/P29*100000</f>
        <v>191.40838213876862</v>
      </c>
      <c r="Q30" s="3">
        <f t="shared" ref="Q30" si="72">Q27/Q29*100000</f>
        <v>488.88246886801278</v>
      </c>
      <c r="R30" s="3">
        <f t="shared" ref="R30" si="73">R27/R29*100000</f>
        <v>27.054777588718164</v>
      </c>
    </row>
    <row r="31" spans="1:18" x14ac:dyDescent="0.3">
      <c r="A31" t="s">
        <v>21</v>
      </c>
      <c r="B31" s="3">
        <f>B30*B28/100000</f>
        <v>4.803608969534176E-2</v>
      </c>
      <c r="C31" s="3">
        <f t="shared" ref="C31" si="74">C30*C28/100000</f>
        <v>0</v>
      </c>
      <c r="D31" s="3">
        <f t="shared" ref="D31" si="75">D30*D28/100000</f>
        <v>0</v>
      </c>
      <c r="E31" s="3">
        <f t="shared" ref="E31" si="76">E30*E28/100000</f>
        <v>0</v>
      </c>
      <c r="F31" s="3">
        <f t="shared" ref="F31" si="77">F30*F28/100000</f>
        <v>4.3162882394802655E-2</v>
      </c>
      <c r="G31" s="3">
        <f t="shared" ref="G31" si="78">G30*G28/100000</f>
        <v>8.9065199007311024E-2</v>
      </c>
      <c r="H31" s="3">
        <f t="shared" ref="H31" si="79">H30*H28/100000</f>
        <v>0.35164119127961341</v>
      </c>
      <c r="I31" s="3">
        <f t="shared" ref="I31" si="80">I30*I28/100000</f>
        <v>0.6422866994967007</v>
      </c>
      <c r="J31" s="3">
        <f t="shared" ref="J31" si="81">J30*J28/100000</f>
        <v>0.64477894849093709</v>
      </c>
      <c r="K31" s="3">
        <f t="shared" ref="K31" si="82">K30*K28/100000</f>
        <v>0.97062101788548205</v>
      </c>
      <c r="L31" s="3">
        <f t="shared" ref="L31" si="83">L30*L28/100000</f>
        <v>1.2369959376331654</v>
      </c>
      <c r="M31" s="3">
        <f t="shared" ref="M31" si="84">M30*M28/100000</f>
        <v>1.6279768245097146</v>
      </c>
      <c r="N31" s="3">
        <f t="shared" ref="N31" si="85">N30*N28/100000</f>
        <v>3.1600743460462759</v>
      </c>
      <c r="O31" s="3">
        <f t="shared" ref="O31" si="86">O30*O28/100000</f>
        <v>3.4468598149744998</v>
      </c>
      <c r="P31" s="3">
        <f t="shared" ref="P31" si="87">P30*P28/100000</f>
        <v>5.4972487350254342</v>
      </c>
      <c r="Q31" s="3">
        <f t="shared" ref="Q31" si="88">Q30*Q28/100000</f>
        <v>18.528645570097684</v>
      </c>
      <c r="R31" s="5">
        <f>SUM(B31:Q31)</f>
        <v>36.287393256536959</v>
      </c>
    </row>
    <row r="33" spans="1:21" x14ac:dyDescent="0.3">
      <c r="A33" s="51" t="s">
        <v>44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spans="1:21" ht="43.2" x14ac:dyDescent="0.3">
      <c r="B34" s="1" t="s">
        <v>0</v>
      </c>
      <c r="C34" s="1" t="s">
        <v>1</v>
      </c>
      <c r="D34" s="1" t="s">
        <v>2</v>
      </c>
      <c r="E34" s="1" t="s">
        <v>3</v>
      </c>
      <c r="F34" s="1" t="s">
        <v>4</v>
      </c>
      <c r="G34" s="1" t="s">
        <v>5</v>
      </c>
      <c r="H34" s="1" t="s">
        <v>6</v>
      </c>
      <c r="I34" s="1" t="s">
        <v>7</v>
      </c>
      <c r="J34" s="1" t="s">
        <v>8</v>
      </c>
      <c r="K34" s="1" t="s">
        <v>9</v>
      </c>
      <c r="L34" s="1" t="s">
        <v>10</v>
      </c>
      <c r="M34" s="1" t="s">
        <v>11</v>
      </c>
      <c r="N34" s="1" t="s">
        <v>12</v>
      </c>
      <c r="O34" s="1" t="s">
        <v>13</v>
      </c>
      <c r="P34" s="1" t="s">
        <v>14</v>
      </c>
      <c r="Q34" s="1" t="s">
        <v>15</v>
      </c>
      <c r="R34" s="1" t="s">
        <v>16</v>
      </c>
    </row>
    <row r="35" spans="1:21" x14ac:dyDescent="0.3">
      <c r="A35" t="s">
        <v>23</v>
      </c>
      <c r="B35">
        <v>1</v>
      </c>
      <c r="C35">
        <v>1</v>
      </c>
      <c r="D35">
        <v>0</v>
      </c>
      <c r="E35">
        <v>0</v>
      </c>
      <c r="F35">
        <v>3</v>
      </c>
      <c r="G35">
        <v>1</v>
      </c>
      <c r="H35">
        <v>4</v>
      </c>
      <c r="I35">
        <v>4</v>
      </c>
      <c r="J35">
        <v>7</v>
      </c>
      <c r="K35">
        <v>11</v>
      </c>
      <c r="L35">
        <v>28</v>
      </c>
      <c r="M35">
        <v>29</v>
      </c>
      <c r="N35">
        <v>39</v>
      </c>
      <c r="O35">
        <v>43</v>
      </c>
      <c r="P35">
        <v>54</v>
      </c>
      <c r="Q35">
        <v>175</v>
      </c>
      <c r="R35">
        <f>SUM(B35:Q35)</f>
        <v>400</v>
      </c>
    </row>
    <row r="36" spans="1:21" x14ac:dyDescent="0.3">
      <c r="A36" t="s">
        <v>19</v>
      </c>
      <c r="B36" s="11">
        <v>6477</v>
      </c>
      <c r="C36" s="11">
        <v>6768</v>
      </c>
      <c r="D36" s="11">
        <v>5749</v>
      </c>
      <c r="E36" s="11">
        <v>6322</v>
      </c>
      <c r="F36" s="11">
        <v>7572</v>
      </c>
      <c r="G36" s="11">
        <v>7422</v>
      </c>
      <c r="H36" s="11">
        <v>8282</v>
      </c>
      <c r="I36" s="11">
        <v>8657</v>
      </c>
      <c r="J36" s="11">
        <v>8046</v>
      </c>
      <c r="K36" s="11">
        <v>7020</v>
      </c>
      <c r="L36" s="11">
        <v>6358</v>
      </c>
      <c r="M36" s="11">
        <v>5713</v>
      </c>
      <c r="N36" s="11">
        <v>5005</v>
      </c>
      <c r="O36" s="11">
        <v>3947</v>
      </c>
      <c r="P36" s="11">
        <v>2872</v>
      </c>
      <c r="Q36" s="11">
        <v>3790</v>
      </c>
      <c r="R36" s="11">
        <f>SUM(B36:Q36)</f>
        <v>100000</v>
      </c>
    </row>
    <row r="37" spans="1:21" x14ac:dyDescent="0.3">
      <c r="A37" t="s">
        <v>40</v>
      </c>
      <c r="B37" s="2">
        <v>134836.12094737386</v>
      </c>
      <c r="C37" s="2">
        <v>161320.67209687419</v>
      </c>
      <c r="D37" s="2">
        <v>149418.2323328843</v>
      </c>
      <c r="E37" s="2">
        <v>157360.53505175418</v>
      </c>
      <c r="F37" s="2">
        <v>175428.50662150781</v>
      </c>
      <c r="G37" s="2">
        <v>166664.42297828934</v>
      </c>
      <c r="H37" s="2">
        <v>188419.33665079481</v>
      </c>
      <c r="I37" s="2">
        <v>202176.06888287593</v>
      </c>
      <c r="J37" s="2">
        <v>187180.42870733765</v>
      </c>
      <c r="K37" s="2">
        <v>151882.14275552938</v>
      </c>
      <c r="L37" s="2">
        <v>133636.65552232604</v>
      </c>
      <c r="M37" s="2">
        <v>115805.70261298274</v>
      </c>
      <c r="N37" s="2">
        <v>96613.233287369338</v>
      </c>
      <c r="O37" s="2">
        <v>70996.214855291531</v>
      </c>
      <c r="P37" s="2">
        <v>47542.327552837349</v>
      </c>
      <c r="Q37" s="2">
        <v>52568.87214529761</v>
      </c>
      <c r="R37" s="2">
        <v>2191849.473001326</v>
      </c>
    </row>
    <row r="38" spans="1:21" x14ac:dyDescent="0.3">
      <c r="A38" t="s">
        <v>17</v>
      </c>
      <c r="B38" s="3">
        <f>B35/B37*100000</f>
        <v>0.74164103281367544</v>
      </c>
      <c r="C38" s="3">
        <f>C35/C37*100000</f>
        <v>0.61988335840771414</v>
      </c>
      <c r="D38" s="3">
        <f t="shared" ref="D38" si="89">D35/D37*100000</f>
        <v>0</v>
      </c>
      <c r="E38" s="3">
        <f t="shared" ref="E38" si="90">E35/E37*100000</f>
        <v>0</v>
      </c>
      <c r="F38" s="3">
        <f>F35/F37*100000</f>
        <v>1.7100983516165866</v>
      </c>
      <c r="G38" s="3">
        <f t="shared" ref="G38" si="91">G35/G37*100000</f>
        <v>0.60000807738689721</v>
      </c>
      <c r="H38" s="3">
        <f t="shared" ref="H38" si="92">H35/H37*100000</f>
        <v>2.122924361746036</v>
      </c>
      <c r="I38" s="3">
        <f>I35/I37*100000</f>
        <v>1.9784735266156892</v>
      </c>
      <c r="J38" s="3">
        <f t="shared" ref="J38" si="93">J35/J37*100000</f>
        <v>3.7397072163696747</v>
      </c>
      <c r="K38" s="3">
        <f t="shared" ref="K38" si="94">K35/K37*100000</f>
        <v>7.2424577375799091</v>
      </c>
      <c r="L38" s="3">
        <f t="shared" ref="L38" si="95">L35/L37*100000</f>
        <v>20.952335188695422</v>
      </c>
      <c r="M38" s="3">
        <f t="shared" ref="M38" si="96">M35/M37*100000</f>
        <v>25.041944693273564</v>
      </c>
      <c r="N38" s="3">
        <f t="shared" ref="N38" si="97">N35/N37*100000</f>
        <v>40.367140890520879</v>
      </c>
      <c r="O38" s="3">
        <f t="shared" ref="O38" si="98">O35/O37*100000</f>
        <v>60.566609202539894</v>
      </c>
      <c r="P38" s="3">
        <f t="shared" ref="P38" si="99">P35/P37*100000</f>
        <v>113.58299599443413</v>
      </c>
      <c r="Q38" s="3">
        <f t="shared" ref="Q38" si="100">Q35/Q37*100000</f>
        <v>332.89662277004754</v>
      </c>
      <c r="R38" s="3">
        <f t="shared" ref="R38" si="101">R35/R37*100000</f>
        <v>18.249428390366386</v>
      </c>
    </row>
    <row r="39" spans="1:21" x14ac:dyDescent="0.3">
      <c r="A39" t="s">
        <v>21</v>
      </c>
      <c r="B39" s="3">
        <f>B38*B36/100000</f>
        <v>4.803608969534176E-2</v>
      </c>
      <c r="C39" s="3">
        <f t="shared" ref="C39" si="102">C38*C36/100000</f>
        <v>4.1953705697034091E-2</v>
      </c>
      <c r="D39" s="3">
        <f t="shared" ref="D39" si="103">D38*D36/100000</f>
        <v>0</v>
      </c>
      <c r="E39" s="3">
        <f t="shared" ref="E39" si="104">E38*E36/100000</f>
        <v>0</v>
      </c>
      <c r="F39" s="3">
        <f t="shared" ref="F39" si="105">F38*F36/100000</f>
        <v>0.12948864718440795</v>
      </c>
      <c r="G39" s="3">
        <f t="shared" ref="G39" si="106">G38*G36/100000</f>
        <v>4.4532599503655512E-2</v>
      </c>
      <c r="H39" s="3">
        <f t="shared" ref="H39" si="107">H38*H36/100000</f>
        <v>0.1758205956398067</v>
      </c>
      <c r="I39" s="3">
        <f t="shared" ref="I39" si="108">I38*I36/100000</f>
        <v>0.17127645319912022</v>
      </c>
      <c r="J39" s="3">
        <f t="shared" ref="J39" si="109">J38*J36/100000</f>
        <v>0.30089684262910404</v>
      </c>
      <c r="K39" s="3">
        <f t="shared" ref="K39" si="110">K38*K36/100000</f>
        <v>0.50842053317810965</v>
      </c>
      <c r="L39" s="3">
        <f t="shared" ref="L39" si="111">L38*L36/100000</f>
        <v>1.3321494712972548</v>
      </c>
      <c r="M39" s="3">
        <f t="shared" ref="M39" si="112">M38*M36/100000</f>
        <v>1.4306463003267187</v>
      </c>
      <c r="N39" s="3">
        <f t="shared" ref="N39" si="113">N38*N36/100000</f>
        <v>2.0203754015705702</v>
      </c>
      <c r="O39" s="3">
        <f t="shared" ref="O39" si="114">O38*O36/100000</f>
        <v>2.3905640652242495</v>
      </c>
      <c r="P39" s="3">
        <f t="shared" ref="P39" si="115">P38*P36/100000</f>
        <v>3.2621036449601486</v>
      </c>
      <c r="Q39" s="3">
        <f t="shared" ref="Q39" si="116">Q38*Q36/100000</f>
        <v>12.616782002984802</v>
      </c>
      <c r="R39" s="5">
        <f>SUM(B39:Q39)</f>
        <v>24.473046353090325</v>
      </c>
    </row>
    <row r="40" spans="1:2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/>
    </row>
    <row r="41" spans="1:21" x14ac:dyDescent="0.3">
      <c r="A41" s="51" t="s">
        <v>71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</row>
    <row r="42" spans="1:21" ht="43.2" x14ac:dyDescent="0.3">
      <c r="B42" s="1" t="s">
        <v>0</v>
      </c>
      <c r="C42" s="1" t="s">
        <v>1</v>
      </c>
      <c r="D42" s="1" t="s">
        <v>2</v>
      </c>
      <c r="E42" s="1" t="s">
        <v>3</v>
      </c>
      <c r="F42" s="1" t="s">
        <v>4</v>
      </c>
      <c r="G42" s="1" t="s">
        <v>5</v>
      </c>
      <c r="H42" s="1" t="s">
        <v>6</v>
      </c>
      <c r="I42" s="1" t="s">
        <v>7</v>
      </c>
      <c r="J42" s="1" t="s">
        <v>8</v>
      </c>
      <c r="K42" s="1" t="s">
        <v>9</v>
      </c>
      <c r="L42" s="1" t="s">
        <v>10</v>
      </c>
      <c r="M42" s="1" t="s">
        <v>11</v>
      </c>
      <c r="N42" s="1" t="s">
        <v>12</v>
      </c>
      <c r="O42" s="1" t="s">
        <v>13</v>
      </c>
      <c r="P42" s="1" t="s">
        <v>14</v>
      </c>
      <c r="Q42" s="1" t="s">
        <v>15</v>
      </c>
      <c r="R42" s="1" t="s">
        <v>16</v>
      </c>
    </row>
    <row r="43" spans="1:21" x14ac:dyDescent="0.3">
      <c r="A43" t="s">
        <v>23</v>
      </c>
      <c r="B43">
        <v>0</v>
      </c>
      <c r="C43">
        <v>0</v>
      </c>
      <c r="D43">
        <v>0</v>
      </c>
      <c r="E43">
        <v>1</v>
      </c>
      <c r="F43">
        <v>1</v>
      </c>
      <c r="G43">
        <v>1</v>
      </c>
      <c r="H43">
        <v>2</v>
      </c>
      <c r="I43">
        <v>9</v>
      </c>
      <c r="J43">
        <v>5</v>
      </c>
      <c r="K43">
        <v>11</v>
      </c>
      <c r="L43">
        <v>16</v>
      </c>
      <c r="M43">
        <v>19</v>
      </c>
      <c r="N43">
        <v>30</v>
      </c>
      <c r="O43">
        <v>43</v>
      </c>
      <c r="P43">
        <v>35</v>
      </c>
      <c r="Q43">
        <v>129</v>
      </c>
      <c r="R43">
        <f>SUM(B43:Q43)</f>
        <v>302</v>
      </c>
    </row>
    <row r="44" spans="1:21" x14ac:dyDescent="0.3">
      <c r="A44" t="s">
        <v>19</v>
      </c>
      <c r="B44" s="11">
        <v>6477</v>
      </c>
      <c r="C44" s="11">
        <v>6768</v>
      </c>
      <c r="D44" s="11">
        <v>5749</v>
      </c>
      <c r="E44" s="11">
        <v>6322</v>
      </c>
      <c r="F44" s="11">
        <v>7572</v>
      </c>
      <c r="G44" s="11">
        <v>7422</v>
      </c>
      <c r="H44" s="11">
        <v>8282</v>
      </c>
      <c r="I44" s="11">
        <v>8657</v>
      </c>
      <c r="J44" s="11">
        <v>8046</v>
      </c>
      <c r="K44" s="11">
        <v>7020</v>
      </c>
      <c r="L44" s="11">
        <v>6358</v>
      </c>
      <c r="M44" s="11">
        <v>5713</v>
      </c>
      <c r="N44" s="11">
        <v>5005</v>
      </c>
      <c r="O44" s="11">
        <v>3947</v>
      </c>
      <c r="P44" s="11">
        <v>2872</v>
      </c>
      <c r="Q44" s="11">
        <v>3790</v>
      </c>
      <c r="R44" s="11">
        <f>SUM(B44:Q44)</f>
        <v>100000</v>
      </c>
    </row>
    <row r="45" spans="1:21" x14ac:dyDescent="0.3">
      <c r="A45" t="s">
        <v>40</v>
      </c>
      <c r="B45" s="2">
        <v>134836.12094737386</v>
      </c>
      <c r="C45" s="2">
        <v>161320.67209687419</v>
      </c>
      <c r="D45" s="2">
        <v>149418.2323328843</v>
      </c>
      <c r="E45" s="2">
        <v>157360.53505175418</v>
      </c>
      <c r="F45" s="2">
        <v>175428.50662150781</v>
      </c>
      <c r="G45" s="2">
        <v>166664.42297828934</v>
      </c>
      <c r="H45" s="2">
        <v>188419.33665079481</v>
      </c>
      <c r="I45" s="2">
        <v>202176.06888287593</v>
      </c>
      <c r="J45" s="2">
        <v>187180.42870733765</v>
      </c>
      <c r="K45" s="2">
        <v>151882.14275552938</v>
      </c>
      <c r="L45" s="2">
        <v>133636.65552232604</v>
      </c>
      <c r="M45" s="2">
        <v>115805.70261298274</v>
      </c>
      <c r="N45" s="2">
        <v>96613.233287369338</v>
      </c>
      <c r="O45" s="2">
        <v>70996.214855291531</v>
      </c>
      <c r="P45" s="2">
        <v>47542.327552837349</v>
      </c>
      <c r="Q45" s="2">
        <v>52568.87214529761</v>
      </c>
      <c r="R45" s="2">
        <v>2191849.473001326</v>
      </c>
    </row>
    <row r="46" spans="1:21" x14ac:dyDescent="0.3">
      <c r="A46" t="s">
        <v>17</v>
      </c>
      <c r="B46" s="3">
        <f>B43/B45*100000</f>
        <v>0</v>
      </c>
      <c r="C46" s="3">
        <f>C43/C45*100000</f>
        <v>0</v>
      </c>
      <c r="D46" s="3">
        <f t="shared" ref="D46:E46" si="117">D43/D45*100000</f>
        <v>0</v>
      </c>
      <c r="E46" s="3">
        <f t="shared" si="117"/>
        <v>0.63548335017487756</v>
      </c>
      <c r="F46" s="3">
        <f>F43/F45*100000</f>
        <v>0.57003278387219569</v>
      </c>
      <c r="G46" s="3">
        <f t="shared" ref="G46:H46" si="118">G43/G45*100000</f>
        <v>0.60000807738689721</v>
      </c>
      <c r="H46" s="3">
        <f t="shared" si="118"/>
        <v>1.061462180873018</v>
      </c>
      <c r="I46" s="3">
        <f>I43/I45*100000</f>
        <v>4.4515654348853007</v>
      </c>
      <c r="J46" s="3">
        <f t="shared" ref="J46:R46" si="119">J43/J45*100000</f>
        <v>2.671219440264053</v>
      </c>
      <c r="K46" s="3">
        <f t="shared" si="119"/>
        <v>7.2424577375799091</v>
      </c>
      <c r="L46" s="3">
        <f t="shared" si="119"/>
        <v>11.972762964968812</v>
      </c>
      <c r="M46" s="3">
        <f t="shared" si="119"/>
        <v>16.406791350765438</v>
      </c>
      <c r="N46" s="3">
        <f t="shared" si="119"/>
        <v>31.051646838862215</v>
      </c>
      <c r="O46" s="3">
        <f t="shared" si="119"/>
        <v>60.566609202539894</v>
      </c>
      <c r="P46" s="3">
        <f t="shared" si="119"/>
        <v>73.618608514911003</v>
      </c>
      <c r="Q46" s="3">
        <f>Q43/Q45*100000</f>
        <v>245.39236764192077</v>
      </c>
      <c r="R46" s="3">
        <f t="shared" si="119"/>
        <v>13.77831843472662</v>
      </c>
      <c r="S46" s="42"/>
      <c r="T46" s="42"/>
      <c r="U46" s="42"/>
    </row>
    <row r="47" spans="1:21" x14ac:dyDescent="0.3">
      <c r="A47" t="s">
        <v>21</v>
      </c>
      <c r="B47" s="3">
        <f>B46*B44/100000</f>
        <v>0</v>
      </c>
      <c r="C47" s="3">
        <f t="shared" ref="C47:P47" si="120">C46*C44/100000</f>
        <v>0</v>
      </c>
      <c r="D47" s="3">
        <f t="shared" si="120"/>
        <v>0</v>
      </c>
      <c r="E47" s="3">
        <f t="shared" si="120"/>
        <v>4.0175257398055761E-2</v>
      </c>
      <c r="F47" s="3">
        <f t="shared" si="120"/>
        <v>4.3162882394802655E-2</v>
      </c>
      <c r="G47" s="3">
        <f t="shared" si="120"/>
        <v>4.4532599503655512E-2</v>
      </c>
      <c r="H47" s="3">
        <f t="shared" si="120"/>
        <v>8.7910297819903352E-2</v>
      </c>
      <c r="I47" s="3">
        <f t="shared" si="120"/>
        <v>0.38537201969802043</v>
      </c>
      <c r="J47" s="3">
        <f t="shared" si="120"/>
        <v>0.21492631616364571</v>
      </c>
      <c r="K47" s="3">
        <f t="shared" si="120"/>
        <v>0.50842053317810965</v>
      </c>
      <c r="L47" s="3">
        <f t="shared" si="120"/>
        <v>0.76122826931271703</v>
      </c>
      <c r="M47" s="3">
        <f t="shared" si="120"/>
        <v>0.93731998986922949</v>
      </c>
      <c r="N47" s="3">
        <f t="shared" si="120"/>
        <v>1.554134924285054</v>
      </c>
      <c r="O47" s="3">
        <f t="shared" si="120"/>
        <v>2.3905640652242495</v>
      </c>
      <c r="P47" s="3">
        <f t="shared" si="120"/>
        <v>2.1143264365482439</v>
      </c>
      <c r="Q47" s="3">
        <f>Q46*Q44/100000</f>
        <v>9.3003707336287977</v>
      </c>
      <c r="R47" s="5">
        <f>SUM(B47:Q47)</f>
        <v>18.382444325024487</v>
      </c>
      <c r="S47" s="42"/>
      <c r="T47" s="42"/>
      <c r="U47" s="42"/>
    </row>
    <row r="48" spans="1:2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5"/>
      <c r="S48" s="42"/>
      <c r="T48" s="42"/>
      <c r="U48" s="42"/>
    </row>
    <row r="49" spans="1:21" x14ac:dyDescent="0.3">
      <c r="A49" s="51" t="s">
        <v>72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42"/>
      <c r="T49" s="42"/>
      <c r="U49" s="42"/>
    </row>
    <row r="50" spans="1:21" ht="43.2" x14ac:dyDescent="0.3">
      <c r="B50" s="1" t="s">
        <v>0</v>
      </c>
      <c r="C50" s="1" t="s">
        <v>1</v>
      </c>
      <c r="D50" s="1" t="s">
        <v>2</v>
      </c>
      <c r="E50" s="1" t="s">
        <v>3</v>
      </c>
      <c r="F50" s="1" t="s">
        <v>4</v>
      </c>
      <c r="G50" s="1" t="s">
        <v>5</v>
      </c>
      <c r="H50" s="1" t="s">
        <v>6</v>
      </c>
      <c r="I50" s="1" t="s">
        <v>7</v>
      </c>
      <c r="J50" s="1" t="s">
        <v>8</v>
      </c>
      <c r="K50" s="1" t="s">
        <v>9</v>
      </c>
      <c r="L50" s="1" t="s">
        <v>10</v>
      </c>
      <c r="M50" s="1" t="s">
        <v>11</v>
      </c>
      <c r="N50" s="1" t="s">
        <v>12</v>
      </c>
      <c r="O50" s="1" t="s">
        <v>13</v>
      </c>
      <c r="P50" s="1" t="s">
        <v>14</v>
      </c>
      <c r="Q50" s="1" t="s">
        <v>15</v>
      </c>
      <c r="R50" s="1" t="s">
        <v>16</v>
      </c>
      <c r="S50" s="42"/>
      <c r="T50" s="50"/>
      <c r="U50" s="42"/>
    </row>
    <row r="51" spans="1:21" x14ac:dyDescent="0.3">
      <c r="A51" t="s">
        <v>23</v>
      </c>
      <c r="B51">
        <v>0</v>
      </c>
      <c r="C51">
        <v>0</v>
      </c>
      <c r="D51">
        <v>1</v>
      </c>
      <c r="E51">
        <v>1</v>
      </c>
      <c r="F51">
        <v>0</v>
      </c>
      <c r="G51">
        <v>1</v>
      </c>
      <c r="H51">
        <v>0</v>
      </c>
      <c r="I51">
        <v>3</v>
      </c>
      <c r="J51">
        <v>3</v>
      </c>
      <c r="K51">
        <v>4</v>
      </c>
      <c r="L51">
        <v>8</v>
      </c>
      <c r="M51">
        <v>8</v>
      </c>
      <c r="N51">
        <v>14</v>
      </c>
      <c r="O51">
        <v>26</v>
      </c>
      <c r="P51">
        <v>23</v>
      </c>
      <c r="Q51">
        <v>75</v>
      </c>
      <c r="R51">
        <f>SUM(B51:Q51)</f>
        <v>167</v>
      </c>
      <c r="S51" s="42"/>
      <c r="T51" s="43"/>
      <c r="U51" s="42"/>
    </row>
    <row r="52" spans="1:21" x14ac:dyDescent="0.3">
      <c r="A52" t="s">
        <v>19</v>
      </c>
      <c r="B52" s="11">
        <v>6477</v>
      </c>
      <c r="C52" s="11">
        <v>6768</v>
      </c>
      <c r="D52" s="11">
        <v>5749</v>
      </c>
      <c r="E52" s="11">
        <v>6322</v>
      </c>
      <c r="F52" s="11">
        <v>7572</v>
      </c>
      <c r="G52" s="11">
        <v>7422</v>
      </c>
      <c r="H52" s="11">
        <v>8282</v>
      </c>
      <c r="I52" s="11">
        <v>8657</v>
      </c>
      <c r="J52" s="11">
        <v>8046</v>
      </c>
      <c r="K52" s="11">
        <v>7020</v>
      </c>
      <c r="L52" s="11">
        <v>6358</v>
      </c>
      <c r="M52" s="11">
        <v>5713</v>
      </c>
      <c r="N52" s="11">
        <v>5005</v>
      </c>
      <c r="O52" s="11">
        <v>3947</v>
      </c>
      <c r="P52" s="11">
        <v>2872</v>
      </c>
      <c r="Q52" s="11">
        <v>3790</v>
      </c>
      <c r="R52" s="11">
        <f>SUM(B52:Q52)</f>
        <v>100000</v>
      </c>
      <c r="S52" s="42"/>
      <c r="T52" s="42"/>
      <c r="U52" s="42"/>
    </row>
    <row r="53" spans="1:21" x14ac:dyDescent="0.3">
      <c r="A53" t="s">
        <v>40</v>
      </c>
      <c r="B53" s="2">
        <v>134836.12094737386</v>
      </c>
      <c r="C53" s="2">
        <v>161320.67209687419</v>
      </c>
      <c r="D53" s="2">
        <v>149418.2323328843</v>
      </c>
      <c r="E53" s="2">
        <v>157360.53505175418</v>
      </c>
      <c r="F53" s="2">
        <v>175428.50662150781</v>
      </c>
      <c r="G53" s="2">
        <v>166664.42297828934</v>
      </c>
      <c r="H53" s="2">
        <v>188419.33665079481</v>
      </c>
      <c r="I53" s="2">
        <v>202176.06888287593</v>
      </c>
      <c r="J53" s="2">
        <v>187180.42870733765</v>
      </c>
      <c r="K53" s="2">
        <v>151882.14275552938</v>
      </c>
      <c r="L53" s="2">
        <v>133636.65552232604</v>
      </c>
      <c r="M53" s="2">
        <v>115805.70261298274</v>
      </c>
      <c r="N53" s="2">
        <v>96613.233287369338</v>
      </c>
      <c r="O53" s="2">
        <v>70996.214855291531</v>
      </c>
      <c r="P53" s="2">
        <v>47542.327552837349</v>
      </c>
      <c r="Q53" s="2">
        <v>52568.87214529761</v>
      </c>
      <c r="R53" s="2">
        <v>2191849.473001326</v>
      </c>
      <c r="S53" s="42"/>
      <c r="T53" s="42"/>
      <c r="U53" s="42"/>
    </row>
    <row r="54" spans="1:21" x14ac:dyDescent="0.3">
      <c r="A54" t="s">
        <v>17</v>
      </c>
      <c r="B54" s="3">
        <f>B51/B53*100000</f>
        <v>0</v>
      </c>
      <c r="C54" s="3">
        <f>C51/C53*100000</f>
        <v>0</v>
      </c>
      <c r="D54" s="3">
        <f t="shared" ref="D54:E54" si="121">D51/D53*100000</f>
        <v>0.66926236804363382</v>
      </c>
      <c r="E54" s="3">
        <f t="shared" si="121"/>
        <v>0.63548335017487756</v>
      </c>
      <c r="F54" s="3">
        <f>F51/F53*100000</f>
        <v>0</v>
      </c>
      <c r="G54" s="3">
        <f t="shared" ref="G54:H54" si="122">G51/G53*100000</f>
        <v>0.60000807738689721</v>
      </c>
      <c r="H54" s="3">
        <f t="shared" si="122"/>
        <v>0</v>
      </c>
      <c r="I54" s="3">
        <f>I51/I53*100000</f>
        <v>1.4838551449617667</v>
      </c>
      <c r="J54" s="3">
        <f t="shared" ref="J54:R54" si="123">J51/J53*100000</f>
        <v>1.6027316641584319</v>
      </c>
      <c r="K54" s="3">
        <f t="shared" si="123"/>
        <v>2.6336209954836032</v>
      </c>
      <c r="L54" s="3">
        <f t="shared" si="123"/>
        <v>5.9863814824844059</v>
      </c>
      <c r="M54" s="3">
        <f t="shared" si="123"/>
        <v>6.9081226740065009</v>
      </c>
      <c r="N54" s="3">
        <f t="shared" si="123"/>
        <v>14.49076852480237</v>
      </c>
      <c r="O54" s="3">
        <f t="shared" si="123"/>
        <v>36.621670680605519</v>
      </c>
      <c r="P54" s="3">
        <f t="shared" si="123"/>
        <v>48.377942738370088</v>
      </c>
      <c r="Q54" s="3">
        <f t="shared" si="123"/>
        <v>142.66998118716324</v>
      </c>
      <c r="R54" s="3">
        <f t="shared" si="123"/>
        <v>7.6191363529779661</v>
      </c>
      <c r="S54" s="42"/>
      <c r="T54" s="42"/>
      <c r="U54" s="42"/>
    </row>
    <row r="55" spans="1:21" x14ac:dyDescent="0.3">
      <c r="A55" t="s">
        <v>21</v>
      </c>
      <c r="B55" s="3">
        <f>B54*B52/100000</f>
        <v>0</v>
      </c>
      <c r="C55" s="3">
        <f t="shared" ref="C55:Q55" si="124">C54*C52/100000</f>
        <v>0</v>
      </c>
      <c r="D55" s="3">
        <f t="shared" si="124"/>
        <v>3.8475893538828507E-2</v>
      </c>
      <c r="E55" s="3">
        <f t="shared" si="124"/>
        <v>4.0175257398055761E-2</v>
      </c>
      <c r="F55" s="3">
        <f t="shared" si="124"/>
        <v>0</v>
      </c>
      <c r="G55" s="3">
        <f t="shared" si="124"/>
        <v>4.4532599503655512E-2</v>
      </c>
      <c r="H55" s="3">
        <f t="shared" si="124"/>
        <v>0</v>
      </c>
      <c r="I55" s="3">
        <f t="shared" si="124"/>
        <v>0.12845733989934016</v>
      </c>
      <c r="J55" s="3">
        <f t="shared" si="124"/>
        <v>0.12895578969818744</v>
      </c>
      <c r="K55" s="3">
        <f t="shared" si="124"/>
        <v>0.18488019388294896</v>
      </c>
      <c r="L55" s="3">
        <f t="shared" si="124"/>
        <v>0.38061413465635852</v>
      </c>
      <c r="M55" s="3">
        <f t="shared" si="124"/>
        <v>0.39466104836599136</v>
      </c>
      <c r="N55" s="3">
        <f t="shared" si="124"/>
        <v>0.72526296466635864</v>
      </c>
      <c r="O55" s="3">
        <f t="shared" si="124"/>
        <v>1.4454573417634997</v>
      </c>
      <c r="P55" s="3">
        <f t="shared" si="124"/>
        <v>1.3894145154459887</v>
      </c>
      <c r="Q55" s="3">
        <f t="shared" si="124"/>
        <v>5.4071922869934879</v>
      </c>
      <c r="R55" s="5">
        <f>SUM(B55:Q55)</f>
        <v>10.308079365812702</v>
      </c>
      <c r="S55" s="42"/>
      <c r="T55" s="42"/>
      <c r="U55" s="42"/>
    </row>
    <row r="56" spans="1:21" x14ac:dyDescent="0.3">
      <c r="S56" s="42"/>
      <c r="T56" s="42"/>
      <c r="U56" s="42"/>
    </row>
    <row r="59" spans="1:21" x14ac:dyDescent="0.3">
      <c r="A59" s="18" t="s">
        <v>28</v>
      </c>
      <c r="B59" s="13">
        <v>0</v>
      </c>
      <c r="C59" s="13">
        <v>0</v>
      </c>
      <c r="D59" s="13">
        <v>1</v>
      </c>
      <c r="E59" s="13">
        <v>1</v>
      </c>
      <c r="F59" s="13">
        <v>2</v>
      </c>
      <c r="G59" s="13">
        <v>1</v>
      </c>
      <c r="H59" s="13">
        <v>0</v>
      </c>
      <c r="I59" s="13">
        <v>0</v>
      </c>
      <c r="J59" s="13">
        <v>2</v>
      </c>
      <c r="K59" s="13">
        <v>3</v>
      </c>
      <c r="L59" s="13">
        <v>5</v>
      </c>
      <c r="M59" s="13">
        <v>5</v>
      </c>
      <c r="N59" s="13">
        <v>3</v>
      </c>
      <c r="O59" s="13">
        <v>1</v>
      </c>
      <c r="P59" s="13">
        <v>7</v>
      </c>
      <c r="Q59" s="13">
        <v>15</v>
      </c>
      <c r="R59" s="14">
        <f>SUM(B59:Q59)</f>
        <v>46</v>
      </c>
    </row>
    <row r="60" spans="1:21" x14ac:dyDescent="0.3">
      <c r="A60" s="19" t="s">
        <v>17</v>
      </c>
      <c r="B60" s="7">
        <v>0</v>
      </c>
      <c r="C60" s="7">
        <v>0</v>
      </c>
      <c r="D60" s="7">
        <v>0.66926236804363382</v>
      </c>
      <c r="E60" s="7">
        <v>0.63548335017487756</v>
      </c>
      <c r="F60" s="7">
        <v>1.1400655677443914</v>
      </c>
      <c r="G60" s="7">
        <v>0.60000807738689721</v>
      </c>
      <c r="H60" s="7">
        <v>0</v>
      </c>
      <c r="I60" s="7">
        <v>0</v>
      </c>
      <c r="J60" s="7">
        <v>1.0684877761056213</v>
      </c>
      <c r="K60" s="7">
        <v>1.9752157466127025</v>
      </c>
      <c r="L60" s="7">
        <v>3.7414884265527539</v>
      </c>
      <c r="M60" s="7">
        <v>4.3175766712540629</v>
      </c>
      <c r="N60" s="7">
        <v>3.1051646838862217</v>
      </c>
      <c r="O60" s="7">
        <v>1.4085257954079047</v>
      </c>
      <c r="P60" s="7">
        <v>14.723721702982202</v>
      </c>
      <c r="Q60" s="7">
        <v>28.53399623743265</v>
      </c>
      <c r="R60" s="8">
        <v>2.0986842648921344</v>
      </c>
    </row>
    <row r="61" spans="1:21" x14ac:dyDescent="0.3">
      <c r="A61" s="23" t="s">
        <v>21</v>
      </c>
      <c r="B61" s="9">
        <f t="shared" ref="B61:Q61" si="125">B60*B36/100000</f>
        <v>0</v>
      </c>
      <c r="C61" s="9">
        <f t="shared" si="125"/>
        <v>0</v>
      </c>
      <c r="D61" s="9">
        <f t="shared" si="125"/>
        <v>3.8475893538828507E-2</v>
      </c>
      <c r="E61" s="9">
        <f t="shared" si="125"/>
        <v>4.0175257398055761E-2</v>
      </c>
      <c r="F61" s="9">
        <f t="shared" si="125"/>
        <v>8.6325764789605311E-2</v>
      </c>
      <c r="G61" s="9">
        <f t="shared" si="125"/>
        <v>4.4532599503655512E-2</v>
      </c>
      <c r="H61" s="9">
        <f t="shared" si="125"/>
        <v>0</v>
      </c>
      <c r="I61" s="9">
        <f t="shared" si="125"/>
        <v>0</v>
      </c>
      <c r="J61" s="9">
        <f t="shared" si="125"/>
        <v>8.5970526465458302E-2</v>
      </c>
      <c r="K61" s="9">
        <f t="shared" si="125"/>
        <v>0.13866014541221172</v>
      </c>
      <c r="L61" s="9">
        <f t="shared" si="125"/>
        <v>0.2378838341602241</v>
      </c>
      <c r="M61" s="9">
        <f t="shared" si="125"/>
        <v>0.24666315522874463</v>
      </c>
      <c r="N61" s="9">
        <f t="shared" si="125"/>
        <v>0.15541349242850538</v>
      </c>
      <c r="O61" s="9">
        <f t="shared" si="125"/>
        <v>5.5594513144750002E-2</v>
      </c>
      <c r="P61" s="9">
        <f t="shared" si="125"/>
        <v>0.42286528730964884</v>
      </c>
      <c r="Q61" s="9">
        <f t="shared" si="125"/>
        <v>1.0814384573986973</v>
      </c>
      <c r="R61" s="10">
        <f>SUM(B61:Q61)</f>
        <v>2.6339989267783852</v>
      </c>
    </row>
    <row r="62" spans="1:21" x14ac:dyDescent="0.3">
      <c r="A62" s="12" t="s">
        <v>29</v>
      </c>
      <c r="B62" s="13">
        <f t="shared" ref="B62:R62" si="126">B59+B11</f>
        <v>5</v>
      </c>
      <c r="C62" s="13">
        <f t="shared" si="126"/>
        <v>0</v>
      </c>
      <c r="D62" s="13">
        <f t="shared" si="126"/>
        <v>1</v>
      </c>
      <c r="E62" s="13">
        <f t="shared" si="126"/>
        <v>1</v>
      </c>
      <c r="F62" s="13">
        <f t="shared" si="126"/>
        <v>6</v>
      </c>
      <c r="G62" s="13">
        <f t="shared" si="126"/>
        <v>7</v>
      </c>
      <c r="H62" s="13">
        <f t="shared" si="126"/>
        <v>9</v>
      </c>
      <c r="I62" s="13">
        <f t="shared" si="126"/>
        <v>17</v>
      </c>
      <c r="J62" s="13">
        <f t="shared" si="126"/>
        <v>17</v>
      </c>
      <c r="K62" s="13">
        <f t="shared" si="126"/>
        <v>19</v>
      </c>
      <c r="L62" s="13">
        <f t="shared" si="126"/>
        <v>33</v>
      </c>
      <c r="M62" s="13">
        <f t="shared" si="126"/>
        <v>48</v>
      </c>
      <c r="N62" s="13">
        <f t="shared" si="126"/>
        <v>60</v>
      </c>
      <c r="O62" s="13">
        <f t="shared" si="126"/>
        <v>76</v>
      </c>
      <c r="P62" s="13">
        <f t="shared" si="126"/>
        <v>57</v>
      </c>
      <c r="Q62" s="13">
        <f t="shared" si="126"/>
        <v>229</v>
      </c>
      <c r="R62" s="14">
        <f t="shared" si="126"/>
        <v>585</v>
      </c>
    </row>
    <row r="63" spans="1:21" x14ac:dyDescent="0.3">
      <c r="A63" s="15" t="s">
        <v>17</v>
      </c>
      <c r="B63" s="7">
        <f t="shared" ref="B63:R63" si="127">B62/B37*100000</f>
        <v>3.7082051640683771</v>
      </c>
      <c r="C63" s="7">
        <f t="shared" si="127"/>
        <v>0</v>
      </c>
      <c r="D63" s="7">
        <f t="shared" si="127"/>
        <v>0.66926236804363382</v>
      </c>
      <c r="E63" s="7">
        <f t="shared" si="127"/>
        <v>0.63548335017487756</v>
      </c>
      <c r="F63" s="7">
        <f t="shared" si="127"/>
        <v>3.4201967032331733</v>
      </c>
      <c r="G63" s="7">
        <f t="shared" si="127"/>
        <v>4.2000565417082809</v>
      </c>
      <c r="H63" s="7">
        <f t="shared" si="127"/>
        <v>4.7765798139285804</v>
      </c>
      <c r="I63" s="7">
        <f t="shared" si="127"/>
        <v>8.4085124881166795</v>
      </c>
      <c r="J63" s="7">
        <f t="shared" si="127"/>
        <v>9.0821460968977803</v>
      </c>
      <c r="K63" s="7">
        <f t="shared" si="127"/>
        <v>12.509699728547115</v>
      </c>
      <c r="L63" s="7">
        <f t="shared" si="127"/>
        <v>24.693823615248171</v>
      </c>
      <c r="M63" s="7">
        <f t="shared" si="127"/>
        <v>41.448736044039002</v>
      </c>
      <c r="N63" s="7">
        <f t="shared" si="127"/>
        <v>62.10329367772443</v>
      </c>
      <c r="O63" s="7">
        <f t="shared" si="127"/>
        <v>107.04796045100075</v>
      </c>
      <c r="P63" s="7">
        <f t="shared" si="127"/>
        <v>119.89316243856936</v>
      </c>
      <c r="Q63" s="7">
        <f t="shared" si="127"/>
        <v>435.61900922480515</v>
      </c>
      <c r="R63" s="8">
        <f t="shared" si="127"/>
        <v>26.68978902091084</v>
      </c>
    </row>
    <row r="64" spans="1:21" x14ac:dyDescent="0.3">
      <c r="A64" s="16" t="s">
        <v>21</v>
      </c>
      <c r="B64" s="9">
        <f t="shared" ref="B64:Q64" si="128">B63*B36/100000</f>
        <v>0.24018044847670877</v>
      </c>
      <c r="C64" s="9">
        <f t="shared" si="128"/>
        <v>0</v>
      </c>
      <c r="D64" s="9">
        <f t="shared" si="128"/>
        <v>3.8475893538828507E-2</v>
      </c>
      <c r="E64" s="9">
        <f t="shared" si="128"/>
        <v>4.0175257398055761E-2</v>
      </c>
      <c r="F64" s="9">
        <f t="shared" si="128"/>
        <v>0.25897729436881589</v>
      </c>
      <c r="G64" s="9">
        <f t="shared" si="128"/>
        <v>0.31172819652558859</v>
      </c>
      <c r="H64" s="9">
        <f t="shared" si="128"/>
        <v>0.39559634018956502</v>
      </c>
      <c r="I64" s="9">
        <f t="shared" si="128"/>
        <v>0.72792492609626092</v>
      </c>
      <c r="J64" s="9">
        <f t="shared" si="128"/>
        <v>0.73074947495639542</v>
      </c>
      <c r="K64" s="9">
        <f t="shared" si="128"/>
        <v>0.87818092094400757</v>
      </c>
      <c r="L64" s="9">
        <f t="shared" si="128"/>
        <v>1.5700333054574787</v>
      </c>
      <c r="M64" s="9">
        <f t="shared" si="128"/>
        <v>2.3679662901959482</v>
      </c>
      <c r="N64" s="9">
        <f t="shared" si="128"/>
        <v>3.1082698485701079</v>
      </c>
      <c r="O64" s="9">
        <f t="shared" si="128"/>
        <v>4.2251829990009995</v>
      </c>
      <c r="P64" s="9">
        <f t="shared" si="128"/>
        <v>3.4433316252357122</v>
      </c>
      <c r="Q64" s="9">
        <f t="shared" si="128"/>
        <v>16.509960449620117</v>
      </c>
      <c r="R64" s="10">
        <f>SUM(B64:Q64)</f>
        <v>34.846733270574589</v>
      </c>
    </row>
    <row r="65" spans="1:18" x14ac:dyDescent="0.3">
      <c r="A65" s="12" t="s">
        <v>30</v>
      </c>
      <c r="B65" s="13">
        <f t="shared" ref="B65:R65" si="129">B62+B19</f>
        <v>6</v>
      </c>
      <c r="C65" s="13">
        <f t="shared" si="129"/>
        <v>1</v>
      </c>
      <c r="D65" s="13">
        <f t="shared" si="129"/>
        <v>1</v>
      </c>
      <c r="E65" s="13">
        <f t="shared" si="129"/>
        <v>3</v>
      </c>
      <c r="F65" s="13">
        <f t="shared" si="129"/>
        <v>10</v>
      </c>
      <c r="G65" s="13">
        <f t="shared" si="129"/>
        <v>14</v>
      </c>
      <c r="H65" s="13">
        <f t="shared" si="129"/>
        <v>15</v>
      </c>
      <c r="I65" s="13">
        <f t="shared" si="129"/>
        <v>35</v>
      </c>
      <c r="J65" s="13">
        <f t="shared" si="129"/>
        <v>38</v>
      </c>
      <c r="K65" s="13">
        <f t="shared" si="129"/>
        <v>48</v>
      </c>
      <c r="L65" s="13">
        <f t="shared" si="129"/>
        <v>81</v>
      </c>
      <c r="M65" s="13">
        <f t="shared" si="129"/>
        <v>113</v>
      </c>
      <c r="N65" s="13">
        <f t="shared" si="129"/>
        <v>132</v>
      </c>
      <c r="O65" s="13">
        <f t="shared" si="129"/>
        <v>165</v>
      </c>
      <c r="P65" s="13">
        <f t="shared" si="129"/>
        <v>161</v>
      </c>
      <c r="Q65" s="13">
        <f t="shared" si="129"/>
        <v>500</v>
      </c>
      <c r="R65" s="14">
        <f t="shared" si="129"/>
        <v>1323</v>
      </c>
    </row>
    <row r="66" spans="1:18" x14ac:dyDescent="0.3">
      <c r="A66" s="15" t="s">
        <v>17</v>
      </c>
      <c r="B66" s="7">
        <f t="shared" ref="B66:R66" si="130">B65/B37*100000</f>
        <v>4.4498461968820529</v>
      </c>
      <c r="C66" s="7">
        <f t="shared" si="130"/>
        <v>0.61988335840771414</v>
      </c>
      <c r="D66" s="7">
        <f t="shared" si="130"/>
        <v>0.66926236804363382</v>
      </c>
      <c r="E66" s="7">
        <f t="shared" si="130"/>
        <v>1.9064500505246327</v>
      </c>
      <c r="F66" s="7">
        <f t="shared" si="130"/>
        <v>5.7003278387219565</v>
      </c>
      <c r="G66" s="7">
        <f t="shared" si="130"/>
        <v>8.4001130834165618</v>
      </c>
      <c r="H66" s="7">
        <f t="shared" si="130"/>
        <v>7.9609663565476332</v>
      </c>
      <c r="I66" s="7">
        <f t="shared" si="130"/>
        <v>17.311643357887281</v>
      </c>
      <c r="J66" s="7">
        <f t="shared" si="130"/>
        <v>20.301267746006804</v>
      </c>
      <c r="K66" s="7">
        <f t="shared" si="130"/>
        <v>31.60345194580324</v>
      </c>
      <c r="L66" s="7">
        <f t="shared" si="130"/>
        <v>60.612112510154617</v>
      </c>
      <c r="M66" s="7">
        <f t="shared" si="130"/>
        <v>97.577232770341823</v>
      </c>
      <c r="N66" s="7">
        <f t="shared" si="130"/>
        <v>136.62724609099376</v>
      </c>
      <c r="O66" s="7">
        <f t="shared" si="130"/>
        <v>232.40675624230425</v>
      </c>
      <c r="P66" s="7">
        <f t="shared" si="130"/>
        <v>338.64559916859065</v>
      </c>
      <c r="Q66" s="7">
        <f t="shared" si="130"/>
        <v>951.13320791442163</v>
      </c>
      <c r="R66" s="8">
        <f t="shared" si="130"/>
        <v>60.359984401136821</v>
      </c>
    </row>
    <row r="67" spans="1:18" x14ac:dyDescent="0.3">
      <c r="A67" s="16" t="s">
        <v>21</v>
      </c>
      <c r="B67" s="9">
        <f t="shared" ref="B67:Q67" si="131">B66*B36/100000</f>
        <v>0.28821653817205056</v>
      </c>
      <c r="C67" s="9">
        <f t="shared" si="131"/>
        <v>4.1953705697034091E-2</v>
      </c>
      <c r="D67" s="9">
        <f t="shared" si="131"/>
        <v>3.8475893538828507E-2</v>
      </c>
      <c r="E67" s="9">
        <f t="shared" si="131"/>
        <v>0.12052577219416727</v>
      </c>
      <c r="F67" s="9">
        <f t="shared" si="131"/>
        <v>0.43162882394802654</v>
      </c>
      <c r="G67" s="9">
        <f t="shared" si="131"/>
        <v>0.62345639305117717</v>
      </c>
      <c r="H67" s="9">
        <f t="shared" si="131"/>
        <v>0.65932723364927504</v>
      </c>
      <c r="I67" s="9">
        <f t="shared" si="131"/>
        <v>1.4986689654923018</v>
      </c>
      <c r="J67" s="9">
        <f t="shared" si="131"/>
        <v>1.6334400028437073</v>
      </c>
      <c r="K67" s="9">
        <f t="shared" si="131"/>
        <v>2.2185623265953875</v>
      </c>
      <c r="L67" s="9">
        <f t="shared" si="131"/>
        <v>3.8537181133956304</v>
      </c>
      <c r="M67" s="9">
        <f t="shared" si="131"/>
        <v>5.5745873081696278</v>
      </c>
      <c r="N67" s="9">
        <f t="shared" si="131"/>
        <v>6.838193666854238</v>
      </c>
      <c r="O67" s="9">
        <f t="shared" si="131"/>
        <v>9.1730946688837491</v>
      </c>
      <c r="P67" s="9">
        <f t="shared" si="131"/>
        <v>9.7259016081219229</v>
      </c>
      <c r="Q67" s="9">
        <f t="shared" si="131"/>
        <v>36.047948579956582</v>
      </c>
      <c r="R67" s="10">
        <f>SUM(B67:Q67)</f>
        <v>78.767699600563702</v>
      </c>
    </row>
    <row r="68" spans="1:18" x14ac:dyDescent="0.3">
      <c r="A68" s="12" t="s">
        <v>31</v>
      </c>
      <c r="B68" s="13">
        <f t="shared" ref="B68:R68" si="132">B65+B27</f>
        <v>7</v>
      </c>
      <c r="C68" s="13">
        <f t="shared" si="132"/>
        <v>1</v>
      </c>
      <c r="D68" s="13">
        <f t="shared" si="132"/>
        <v>1</v>
      </c>
      <c r="E68" s="13">
        <f t="shared" si="132"/>
        <v>3</v>
      </c>
      <c r="F68" s="13">
        <f t="shared" si="132"/>
        <v>11</v>
      </c>
      <c r="G68" s="13">
        <f t="shared" si="132"/>
        <v>16</v>
      </c>
      <c r="H68" s="13">
        <f t="shared" si="132"/>
        <v>23</v>
      </c>
      <c r="I68" s="13">
        <f t="shared" si="132"/>
        <v>50</v>
      </c>
      <c r="J68" s="13">
        <f t="shared" si="132"/>
        <v>53</v>
      </c>
      <c r="K68" s="13">
        <f t="shared" si="132"/>
        <v>69</v>
      </c>
      <c r="L68" s="13">
        <f t="shared" si="132"/>
        <v>107</v>
      </c>
      <c r="M68" s="13">
        <f t="shared" si="132"/>
        <v>146</v>
      </c>
      <c r="N68" s="13">
        <f t="shared" si="132"/>
        <v>193</v>
      </c>
      <c r="O68" s="13">
        <f t="shared" si="132"/>
        <v>227</v>
      </c>
      <c r="P68" s="13">
        <f t="shared" si="132"/>
        <v>252</v>
      </c>
      <c r="Q68" s="13">
        <f t="shared" si="132"/>
        <v>757</v>
      </c>
      <c r="R68" s="14">
        <f t="shared" si="132"/>
        <v>1916</v>
      </c>
    </row>
    <row r="69" spans="1:18" x14ac:dyDescent="0.3">
      <c r="A69" s="15" t="s">
        <v>17</v>
      </c>
      <c r="B69" s="7">
        <f t="shared" ref="B69:R69" si="133">B68/B37*100000</f>
        <v>5.1914872296957277</v>
      </c>
      <c r="C69" s="7">
        <f t="shared" si="133"/>
        <v>0.61988335840771414</v>
      </c>
      <c r="D69" s="7">
        <f t="shared" si="133"/>
        <v>0.66926236804363382</v>
      </c>
      <c r="E69" s="7">
        <f t="shared" si="133"/>
        <v>1.9064500505246327</v>
      </c>
      <c r="F69" s="7">
        <f t="shared" si="133"/>
        <v>6.2703606225941515</v>
      </c>
      <c r="G69" s="7">
        <f t="shared" si="133"/>
        <v>9.6001292381903554</v>
      </c>
      <c r="H69" s="7">
        <f t="shared" si="133"/>
        <v>12.206815080039705</v>
      </c>
      <c r="I69" s="7">
        <f t="shared" si="133"/>
        <v>24.730919082696115</v>
      </c>
      <c r="J69" s="7">
        <f t="shared" si="133"/>
        <v>28.314926066798964</v>
      </c>
      <c r="K69" s="7">
        <f t="shared" si="133"/>
        <v>45.429962172092154</v>
      </c>
      <c r="L69" s="7">
        <f t="shared" si="133"/>
        <v>80.067852328228938</v>
      </c>
      <c r="M69" s="7">
        <f t="shared" si="133"/>
        <v>126.07323880061865</v>
      </c>
      <c r="N69" s="7">
        <f t="shared" si="133"/>
        <v>199.76559466334692</v>
      </c>
      <c r="O69" s="7">
        <f t="shared" si="133"/>
        <v>319.7353555575944</v>
      </c>
      <c r="P69" s="7">
        <f t="shared" si="133"/>
        <v>530.05398130735932</v>
      </c>
      <c r="Q69" s="7">
        <f t="shared" si="133"/>
        <v>1440.0156767824344</v>
      </c>
      <c r="R69" s="8">
        <f t="shared" si="133"/>
        <v>87.414761989854995</v>
      </c>
    </row>
    <row r="70" spans="1:18" x14ac:dyDescent="0.3">
      <c r="A70" s="16" t="s">
        <v>21</v>
      </c>
      <c r="B70" s="9">
        <f t="shared" ref="B70:Q70" si="134">B69*B36/100000</f>
        <v>0.3362526278673923</v>
      </c>
      <c r="C70" s="9">
        <f t="shared" si="134"/>
        <v>4.1953705697034091E-2</v>
      </c>
      <c r="D70" s="9">
        <f t="shared" si="134"/>
        <v>3.8475893538828507E-2</v>
      </c>
      <c r="E70" s="9">
        <f t="shared" si="134"/>
        <v>0.12052577219416727</v>
      </c>
      <c r="F70" s="9">
        <f t="shared" si="134"/>
        <v>0.47479170634282913</v>
      </c>
      <c r="G70" s="9">
        <f t="shared" si="134"/>
        <v>0.7125215920584882</v>
      </c>
      <c r="H70" s="9">
        <f t="shared" si="134"/>
        <v>1.0109684249288884</v>
      </c>
      <c r="I70" s="9">
        <f t="shared" si="134"/>
        <v>2.1409556649890025</v>
      </c>
      <c r="J70" s="9">
        <f t="shared" si="134"/>
        <v>2.2782189513346447</v>
      </c>
      <c r="K70" s="9">
        <f t="shared" si="134"/>
        <v>3.189183344480869</v>
      </c>
      <c r="L70" s="9">
        <f t="shared" si="134"/>
        <v>5.0907140510287956</v>
      </c>
      <c r="M70" s="9">
        <f t="shared" si="134"/>
        <v>7.2025641326793437</v>
      </c>
      <c r="N70" s="9">
        <f t="shared" si="134"/>
        <v>9.9982680129005139</v>
      </c>
      <c r="O70" s="9">
        <f t="shared" si="134"/>
        <v>12.619954483858251</v>
      </c>
      <c r="P70" s="9">
        <f t="shared" si="134"/>
        <v>15.22315034314736</v>
      </c>
      <c r="Q70" s="9">
        <f t="shared" si="134"/>
        <v>54.57659415005427</v>
      </c>
      <c r="R70" s="10">
        <f>SUM(B70:Q70)</f>
        <v>115.05509285710068</v>
      </c>
    </row>
    <row r="71" spans="1:18" x14ac:dyDescent="0.3">
      <c r="A71" s="12" t="s">
        <v>32</v>
      </c>
      <c r="B71" s="13">
        <f t="shared" ref="B71:R71" si="135">B68+B35</f>
        <v>8</v>
      </c>
      <c r="C71" s="13">
        <f t="shared" si="135"/>
        <v>2</v>
      </c>
      <c r="D71" s="13">
        <f t="shared" si="135"/>
        <v>1</v>
      </c>
      <c r="E71" s="13">
        <f t="shared" si="135"/>
        <v>3</v>
      </c>
      <c r="F71" s="13">
        <f t="shared" si="135"/>
        <v>14</v>
      </c>
      <c r="G71" s="13">
        <f t="shared" si="135"/>
        <v>17</v>
      </c>
      <c r="H71" s="13">
        <f t="shared" si="135"/>
        <v>27</v>
      </c>
      <c r="I71" s="13">
        <f t="shared" si="135"/>
        <v>54</v>
      </c>
      <c r="J71" s="13">
        <f t="shared" si="135"/>
        <v>60</v>
      </c>
      <c r="K71" s="13">
        <f t="shared" si="135"/>
        <v>80</v>
      </c>
      <c r="L71" s="13">
        <f t="shared" si="135"/>
        <v>135</v>
      </c>
      <c r="M71" s="13">
        <f t="shared" si="135"/>
        <v>175</v>
      </c>
      <c r="N71" s="13">
        <f t="shared" si="135"/>
        <v>232</v>
      </c>
      <c r="O71" s="13">
        <f t="shared" si="135"/>
        <v>270</v>
      </c>
      <c r="P71" s="13">
        <f t="shared" si="135"/>
        <v>306</v>
      </c>
      <c r="Q71" s="13">
        <f t="shared" si="135"/>
        <v>932</v>
      </c>
      <c r="R71" s="14">
        <f t="shared" si="135"/>
        <v>2316</v>
      </c>
    </row>
    <row r="72" spans="1:18" x14ac:dyDescent="0.3">
      <c r="A72" s="15" t="s">
        <v>17</v>
      </c>
      <c r="B72" s="7">
        <f t="shared" ref="B72:R72" si="136">B71/B37*100000</f>
        <v>5.9331282625094035</v>
      </c>
      <c r="C72" s="7">
        <f t="shared" si="136"/>
        <v>1.2397667168154283</v>
      </c>
      <c r="D72" s="7">
        <f t="shared" si="136"/>
        <v>0.66926236804363382</v>
      </c>
      <c r="E72" s="7">
        <f t="shared" si="136"/>
        <v>1.9064500505246327</v>
      </c>
      <c r="F72" s="7">
        <f t="shared" si="136"/>
        <v>7.9804589742107384</v>
      </c>
      <c r="G72" s="7">
        <f t="shared" si="136"/>
        <v>10.200137315577253</v>
      </c>
      <c r="H72" s="7">
        <f t="shared" si="136"/>
        <v>14.329739441785742</v>
      </c>
      <c r="I72" s="7">
        <f t="shared" si="136"/>
        <v>26.709392609311802</v>
      </c>
      <c r="J72" s="7">
        <f t="shared" si="136"/>
        <v>32.054633283168634</v>
      </c>
      <c r="K72" s="7">
        <f t="shared" si="136"/>
        <v>52.672419909672065</v>
      </c>
      <c r="L72" s="7">
        <f t="shared" si="136"/>
        <v>101.02018751692435</v>
      </c>
      <c r="M72" s="7">
        <f t="shared" si="136"/>
        <v>151.1151834938922</v>
      </c>
      <c r="N72" s="7">
        <f t="shared" si="136"/>
        <v>240.1327355538678</v>
      </c>
      <c r="O72" s="7">
        <f t="shared" si="136"/>
        <v>380.3019647601343</v>
      </c>
      <c r="P72" s="7">
        <f t="shared" si="136"/>
        <v>643.63697730179342</v>
      </c>
      <c r="Q72" s="7">
        <f t="shared" si="136"/>
        <v>1772.912299552482</v>
      </c>
      <c r="R72" s="8">
        <f t="shared" si="136"/>
        <v>105.66419038022137</v>
      </c>
    </row>
    <row r="73" spans="1:18" x14ac:dyDescent="0.3">
      <c r="A73" s="16" t="s">
        <v>21</v>
      </c>
      <c r="B73" s="9">
        <f t="shared" ref="B73:Q73" si="137">B72*B36/100000</f>
        <v>0.38428871756273408</v>
      </c>
      <c r="C73" s="9">
        <f t="shared" si="137"/>
        <v>8.3907411394068182E-2</v>
      </c>
      <c r="D73" s="9">
        <f t="shared" si="137"/>
        <v>3.8475893538828507E-2</v>
      </c>
      <c r="E73" s="9">
        <f t="shared" si="137"/>
        <v>0.12052577219416727</v>
      </c>
      <c r="F73" s="9">
        <f t="shared" si="137"/>
        <v>0.60428035352723708</v>
      </c>
      <c r="G73" s="9">
        <f t="shared" si="137"/>
        <v>0.75705419156214371</v>
      </c>
      <c r="H73" s="9">
        <f t="shared" si="137"/>
        <v>1.1867890205686951</v>
      </c>
      <c r="I73" s="9">
        <f t="shared" si="137"/>
        <v>2.3122321181881227</v>
      </c>
      <c r="J73" s="9">
        <f t="shared" si="137"/>
        <v>2.5791157939637483</v>
      </c>
      <c r="K73" s="9">
        <f t="shared" si="137"/>
        <v>3.6976038776589792</v>
      </c>
      <c r="L73" s="9">
        <f t="shared" si="137"/>
        <v>6.4228635223260495</v>
      </c>
      <c r="M73" s="9">
        <f t="shared" si="137"/>
        <v>8.6332104330060613</v>
      </c>
      <c r="N73" s="9">
        <f t="shared" si="137"/>
        <v>12.018643414471084</v>
      </c>
      <c r="O73" s="9">
        <f t="shared" si="137"/>
        <v>15.0105185490825</v>
      </c>
      <c r="P73" s="9">
        <f t="shared" si="137"/>
        <v>18.485253988107509</v>
      </c>
      <c r="Q73" s="9">
        <f t="shared" si="137"/>
        <v>67.193376153039068</v>
      </c>
      <c r="R73" s="10">
        <f>SUM(B73:Q73)</f>
        <v>139.528139210191</v>
      </c>
    </row>
    <row r="74" spans="1:18" x14ac:dyDescent="0.3">
      <c r="A74" s="12" t="s">
        <v>65</v>
      </c>
      <c r="B74" s="13">
        <f>B71+B43</f>
        <v>8</v>
      </c>
      <c r="C74" s="13">
        <f t="shared" ref="C74:R74" si="138">C71+C43</f>
        <v>2</v>
      </c>
      <c r="D74" s="13">
        <f t="shared" si="138"/>
        <v>1</v>
      </c>
      <c r="E74" s="13">
        <f t="shared" si="138"/>
        <v>4</v>
      </c>
      <c r="F74" s="13">
        <f t="shared" si="138"/>
        <v>15</v>
      </c>
      <c r="G74" s="13">
        <f t="shared" si="138"/>
        <v>18</v>
      </c>
      <c r="H74" s="13">
        <f t="shared" si="138"/>
        <v>29</v>
      </c>
      <c r="I74" s="13">
        <f t="shared" si="138"/>
        <v>63</v>
      </c>
      <c r="J74" s="13">
        <f t="shared" si="138"/>
        <v>65</v>
      </c>
      <c r="K74" s="13">
        <f t="shared" si="138"/>
        <v>91</v>
      </c>
      <c r="L74" s="13">
        <f t="shared" si="138"/>
        <v>151</v>
      </c>
      <c r="M74" s="13">
        <f t="shared" si="138"/>
        <v>194</v>
      </c>
      <c r="N74" s="13">
        <f t="shared" si="138"/>
        <v>262</v>
      </c>
      <c r="O74" s="13">
        <f t="shared" si="138"/>
        <v>313</v>
      </c>
      <c r="P74" s="13">
        <f t="shared" si="138"/>
        <v>341</v>
      </c>
      <c r="Q74" s="13">
        <f t="shared" si="138"/>
        <v>1061</v>
      </c>
      <c r="R74" s="14">
        <f t="shared" si="138"/>
        <v>2618</v>
      </c>
    </row>
    <row r="75" spans="1:18" x14ac:dyDescent="0.3">
      <c r="A75" s="15" t="s">
        <v>17</v>
      </c>
      <c r="B75" s="7">
        <f>B74/B53*100000</f>
        <v>5.9331282625094035</v>
      </c>
      <c r="C75" s="7">
        <f t="shared" ref="C75:R75" si="139">C74/C53*100000</f>
        <v>1.2397667168154283</v>
      </c>
      <c r="D75" s="7">
        <f t="shared" si="139"/>
        <v>0.66926236804363382</v>
      </c>
      <c r="E75" s="7">
        <f t="shared" si="139"/>
        <v>2.5419334006995102</v>
      </c>
      <c r="F75" s="7">
        <f t="shared" si="139"/>
        <v>8.5504917580829343</v>
      </c>
      <c r="G75" s="7">
        <f t="shared" si="139"/>
        <v>10.800145392964151</v>
      </c>
      <c r="H75" s="7">
        <f t="shared" si="139"/>
        <v>15.391201622658759</v>
      </c>
      <c r="I75" s="7">
        <f t="shared" si="139"/>
        <v>31.160958044197102</v>
      </c>
      <c r="J75" s="7">
        <f t="shared" si="139"/>
        <v>34.725852723432695</v>
      </c>
      <c r="K75" s="7">
        <f t="shared" si="139"/>
        <v>59.91487764725197</v>
      </c>
      <c r="L75" s="7">
        <f t="shared" si="139"/>
        <v>112.99295048189316</v>
      </c>
      <c r="M75" s="7">
        <f t="shared" si="139"/>
        <v>167.52197484465765</v>
      </c>
      <c r="N75" s="7">
        <f t="shared" si="139"/>
        <v>271.18438239273001</v>
      </c>
      <c r="O75" s="7">
        <f t="shared" si="139"/>
        <v>440.86857396267419</v>
      </c>
      <c r="P75" s="7">
        <f t="shared" si="139"/>
        <v>717.25558581670441</v>
      </c>
      <c r="Q75" s="7">
        <f t="shared" si="139"/>
        <v>2018.3046671944028</v>
      </c>
      <c r="R75" s="8">
        <f t="shared" si="139"/>
        <v>119.442508814948</v>
      </c>
    </row>
    <row r="76" spans="1:18" x14ac:dyDescent="0.3">
      <c r="A76" s="16" t="s">
        <v>21</v>
      </c>
      <c r="B76" s="9">
        <f>B75*B52/100000</f>
        <v>0.38428871756273408</v>
      </c>
      <c r="C76" s="9">
        <f t="shared" ref="C76:Q76" si="140">C75*C52/100000</f>
        <v>8.3907411394068182E-2</v>
      </c>
      <c r="D76" s="9">
        <f t="shared" si="140"/>
        <v>3.8475893538828507E-2</v>
      </c>
      <c r="E76" s="9">
        <f t="shared" si="140"/>
        <v>0.16070102959222304</v>
      </c>
      <c r="F76" s="9">
        <f t="shared" si="140"/>
        <v>0.64744323592203978</v>
      </c>
      <c r="G76" s="9">
        <f t="shared" si="140"/>
        <v>0.80158679106579933</v>
      </c>
      <c r="H76" s="9">
        <f t="shared" si="140"/>
        <v>1.2746993183885984</v>
      </c>
      <c r="I76" s="9">
        <f t="shared" si="140"/>
        <v>2.6976041378861435</v>
      </c>
      <c r="J76" s="9">
        <f t="shared" si="140"/>
        <v>2.7940421101273945</v>
      </c>
      <c r="K76" s="9">
        <f t="shared" si="140"/>
        <v>4.2060244108370881</v>
      </c>
      <c r="L76" s="9">
        <f t="shared" si="140"/>
        <v>7.1840917916387665</v>
      </c>
      <c r="M76" s="9">
        <f t="shared" si="140"/>
        <v>9.5705304228752901</v>
      </c>
      <c r="N76" s="9">
        <f t="shared" si="140"/>
        <v>13.572778338756137</v>
      </c>
      <c r="O76" s="9">
        <f t="shared" si="140"/>
        <v>17.401082614306748</v>
      </c>
      <c r="P76" s="9">
        <f t="shared" si="140"/>
        <v>20.599580424655752</v>
      </c>
      <c r="Q76" s="9">
        <f t="shared" si="140"/>
        <v>76.493746886667864</v>
      </c>
      <c r="R76" s="10">
        <f>SUM(B76:Q76)</f>
        <v>157.91058353521549</v>
      </c>
    </row>
    <row r="77" spans="1:18" x14ac:dyDescent="0.3">
      <c r="A77" s="12" t="s">
        <v>66</v>
      </c>
      <c r="B77" s="13">
        <f>B74+B51</f>
        <v>8</v>
      </c>
      <c r="C77" s="13">
        <f t="shared" ref="C77:R77" si="141">C74+C51</f>
        <v>2</v>
      </c>
      <c r="D77" s="13">
        <f t="shared" si="141"/>
        <v>2</v>
      </c>
      <c r="E77" s="13">
        <f t="shared" si="141"/>
        <v>5</v>
      </c>
      <c r="F77" s="13">
        <f t="shared" si="141"/>
        <v>15</v>
      </c>
      <c r="G77" s="13">
        <f t="shared" si="141"/>
        <v>19</v>
      </c>
      <c r="H77" s="13">
        <f t="shared" si="141"/>
        <v>29</v>
      </c>
      <c r="I77" s="13">
        <f t="shared" si="141"/>
        <v>66</v>
      </c>
      <c r="J77" s="13">
        <f t="shared" si="141"/>
        <v>68</v>
      </c>
      <c r="K77" s="13">
        <f t="shared" si="141"/>
        <v>95</v>
      </c>
      <c r="L77" s="13">
        <f t="shared" si="141"/>
        <v>159</v>
      </c>
      <c r="M77" s="13">
        <f t="shared" si="141"/>
        <v>202</v>
      </c>
      <c r="N77" s="13">
        <f t="shared" si="141"/>
        <v>276</v>
      </c>
      <c r="O77" s="13">
        <f t="shared" si="141"/>
        <v>339</v>
      </c>
      <c r="P77" s="13">
        <f t="shared" si="141"/>
        <v>364</v>
      </c>
      <c r="Q77" s="13">
        <f t="shared" si="141"/>
        <v>1136</v>
      </c>
      <c r="R77" s="14">
        <f t="shared" si="141"/>
        <v>2785</v>
      </c>
    </row>
    <row r="78" spans="1:18" x14ac:dyDescent="0.3">
      <c r="A78" s="15" t="s">
        <v>17</v>
      </c>
      <c r="B78" s="7">
        <f>B77/B$53*100000</f>
        <v>5.9331282625094035</v>
      </c>
      <c r="C78" s="7">
        <f t="shared" ref="C78:R78" si="142">C77/C53*100000</f>
        <v>1.2397667168154283</v>
      </c>
      <c r="D78" s="7">
        <f t="shared" si="142"/>
        <v>1.3385247360872676</v>
      </c>
      <c r="E78" s="7">
        <f t="shared" si="142"/>
        <v>3.177416750874388</v>
      </c>
      <c r="F78" s="7">
        <f t="shared" si="142"/>
        <v>8.5504917580829343</v>
      </c>
      <c r="G78" s="7">
        <f t="shared" si="142"/>
        <v>11.400153470351047</v>
      </c>
      <c r="H78" s="7">
        <f t="shared" si="142"/>
        <v>15.391201622658759</v>
      </c>
      <c r="I78" s="7">
        <f t="shared" si="142"/>
        <v>32.644813189158867</v>
      </c>
      <c r="J78" s="7">
        <f t="shared" si="142"/>
        <v>36.328584387591121</v>
      </c>
      <c r="K78" s="7">
        <f t="shared" si="142"/>
        <v>62.548498642735574</v>
      </c>
      <c r="L78" s="7">
        <f t="shared" si="142"/>
        <v>118.97933196437756</v>
      </c>
      <c r="M78" s="7">
        <f t="shared" si="142"/>
        <v>174.43009751866416</v>
      </c>
      <c r="N78" s="7">
        <f t="shared" si="142"/>
        <v>285.67515091753239</v>
      </c>
      <c r="O78" s="7">
        <f t="shared" si="142"/>
        <v>477.49024464327971</v>
      </c>
      <c r="P78" s="7">
        <f t="shared" si="142"/>
        <v>765.63352855507446</v>
      </c>
      <c r="Q78" s="7">
        <f t="shared" si="142"/>
        <v>2160.9746483815661</v>
      </c>
      <c r="R78" s="8">
        <f t="shared" si="142"/>
        <v>127.06164516792596</v>
      </c>
    </row>
    <row r="79" spans="1:18" x14ac:dyDescent="0.3">
      <c r="A79" s="16" t="s">
        <v>21</v>
      </c>
      <c r="B79" s="9">
        <f>B78*B$52/100000</f>
        <v>0.38428871756273408</v>
      </c>
      <c r="C79" s="9">
        <f t="shared" ref="C79:Q79" si="143">C78*C52/100000</f>
        <v>8.3907411394068182E-2</v>
      </c>
      <c r="D79" s="9">
        <f t="shared" si="143"/>
        <v>7.6951787077657013E-2</v>
      </c>
      <c r="E79" s="9">
        <f t="shared" si="143"/>
        <v>0.20087628699027882</v>
      </c>
      <c r="F79" s="9">
        <f t="shared" si="143"/>
        <v>0.64744323592203978</v>
      </c>
      <c r="G79" s="9">
        <f t="shared" si="143"/>
        <v>0.84611939056945473</v>
      </c>
      <c r="H79" s="9">
        <f t="shared" si="143"/>
        <v>1.2746993183885984</v>
      </c>
      <c r="I79" s="9">
        <f t="shared" si="143"/>
        <v>2.8260614777854829</v>
      </c>
      <c r="J79" s="9">
        <f t="shared" si="143"/>
        <v>2.9229978998255817</v>
      </c>
      <c r="K79" s="9">
        <f t="shared" si="143"/>
        <v>4.3909046047200375</v>
      </c>
      <c r="L79" s="9">
        <f t="shared" si="143"/>
        <v>7.5647059262951251</v>
      </c>
      <c r="M79" s="9">
        <f t="shared" si="143"/>
        <v>9.9651914712412832</v>
      </c>
      <c r="N79" s="9">
        <f t="shared" si="143"/>
        <v>14.298041303422496</v>
      </c>
      <c r="O79" s="9">
        <f t="shared" si="143"/>
        <v>18.846539956070249</v>
      </c>
      <c r="P79" s="9">
        <f t="shared" si="143"/>
        <v>21.988994940101737</v>
      </c>
      <c r="Q79" s="9">
        <f t="shared" si="143"/>
        <v>81.900939173661357</v>
      </c>
      <c r="R79" s="10">
        <f>SUM(B79:Q79)</f>
        <v>168.21866290102818</v>
      </c>
    </row>
    <row r="80" spans="1:18" x14ac:dyDescent="0.3">
      <c r="A80" s="12" t="s">
        <v>79</v>
      </c>
      <c r="B80">
        <v>8</v>
      </c>
      <c r="C80">
        <v>2</v>
      </c>
      <c r="D80">
        <v>2</v>
      </c>
      <c r="E80">
        <v>7</v>
      </c>
      <c r="F80">
        <v>15</v>
      </c>
      <c r="G80">
        <v>20</v>
      </c>
      <c r="H80">
        <v>32</v>
      </c>
      <c r="I80">
        <v>66</v>
      </c>
      <c r="J80">
        <v>75</v>
      </c>
      <c r="K80">
        <v>98</v>
      </c>
      <c r="L80">
        <v>165</v>
      </c>
      <c r="M80">
        <v>213</v>
      </c>
      <c r="N80">
        <v>291</v>
      </c>
      <c r="O80">
        <v>360</v>
      </c>
      <c r="P80">
        <v>384</v>
      </c>
      <c r="Q80">
        <v>1190</v>
      </c>
      <c r="R80">
        <v>2928</v>
      </c>
    </row>
    <row r="81" spans="1:21" x14ac:dyDescent="0.3">
      <c r="A81" s="15" t="s">
        <v>17</v>
      </c>
      <c r="B81" s="7">
        <f>B80/B$53*100000</f>
        <v>5.9331282625094035</v>
      </c>
      <c r="C81" s="7">
        <f t="shared" ref="C81:R81" si="144">C80/C$53*100000</f>
        <v>1.2397667168154283</v>
      </c>
      <c r="D81" s="7">
        <f t="shared" si="144"/>
        <v>1.3385247360872676</v>
      </c>
      <c r="E81" s="7">
        <f t="shared" si="144"/>
        <v>4.4483834512241431</v>
      </c>
      <c r="F81" s="7">
        <f t="shared" si="144"/>
        <v>8.5504917580829343</v>
      </c>
      <c r="G81" s="7">
        <f t="shared" si="144"/>
        <v>12.000161547737944</v>
      </c>
      <c r="H81" s="7">
        <f t="shared" si="144"/>
        <v>16.983394893968288</v>
      </c>
      <c r="I81" s="7">
        <f t="shared" si="144"/>
        <v>32.644813189158867</v>
      </c>
      <c r="J81" s="7">
        <f t="shared" si="144"/>
        <v>40.068291603960802</v>
      </c>
      <c r="K81" s="7">
        <f t="shared" si="144"/>
        <v>64.523714389348271</v>
      </c>
      <c r="L81" s="7">
        <f t="shared" si="144"/>
        <v>123.46911807624087</v>
      </c>
      <c r="M81" s="7">
        <f t="shared" si="144"/>
        <v>183.92876619542309</v>
      </c>
      <c r="N81" s="7">
        <f t="shared" si="144"/>
        <v>301.2009743369635</v>
      </c>
      <c r="O81" s="7">
        <f t="shared" si="144"/>
        <v>507.06928634684562</v>
      </c>
      <c r="P81" s="7">
        <f t="shared" si="144"/>
        <v>807.70130484930939</v>
      </c>
      <c r="Q81" s="7">
        <f t="shared" si="144"/>
        <v>2263.6970348363238</v>
      </c>
      <c r="R81" s="7">
        <f t="shared" si="144"/>
        <v>133.58581581748194</v>
      </c>
    </row>
    <row r="82" spans="1:21" x14ac:dyDescent="0.3">
      <c r="A82" s="16" t="s">
        <v>21</v>
      </c>
      <c r="B82" s="9">
        <f>B81*B$52/100000</f>
        <v>0.38428871756273408</v>
      </c>
      <c r="C82" s="9">
        <f t="shared" ref="C82:Q82" si="145">C81*C$52/100000</f>
        <v>8.3907411394068182E-2</v>
      </c>
      <c r="D82" s="9">
        <f t="shared" si="145"/>
        <v>7.6951787077657013E-2</v>
      </c>
      <c r="E82" s="9">
        <f t="shared" si="145"/>
        <v>0.28122680178639031</v>
      </c>
      <c r="F82" s="9">
        <f t="shared" si="145"/>
        <v>0.64744323592203978</v>
      </c>
      <c r="G82" s="9">
        <f t="shared" si="145"/>
        <v>0.89065199007311024</v>
      </c>
      <c r="H82" s="9">
        <f t="shared" si="145"/>
        <v>1.4065647651184536</v>
      </c>
      <c r="I82" s="9">
        <f t="shared" si="145"/>
        <v>2.8260614777854829</v>
      </c>
      <c r="J82" s="9">
        <f t="shared" si="145"/>
        <v>3.2238947424546862</v>
      </c>
      <c r="K82" s="9">
        <f t="shared" si="145"/>
        <v>4.5295647501322485</v>
      </c>
      <c r="L82" s="9">
        <f t="shared" si="145"/>
        <v>7.8501665272873939</v>
      </c>
      <c r="M82" s="9">
        <f t="shared" si="145"/>
        <v>10.507850412744521</v>
      </c>
      <c r="N82" s="9">
        <f t="shared" si="145"/>
        <v>15.075108765565021</v>
      </c>
      <c r="O82" s="9">
        <f t="shared" si="145"/>
        <v>20.014024732109998</v>
      </c>
      <c r="P82" s="9">
        <f t="shared" si="145"/>
        <v>23.197181475272163</v>
      </c>
      <c r="Q82" s="9">
        <f t="shared" si="145"/>
        <v>85.79411762029666</v>
      </c>
      <c r="R82" s="10">
        <f>SUM(B82:Q82)</f>
        <v>176.78900521258262</v>
      </c>
    </row>
    <row r="83" spans="1:21" x14ac:dyDescent="0.3">
      <c r="A83" s="12" t="s">
        <v>80</v>
      </c>
      <c r="B83">
        <v>8</v>
      </c>
      <c r="C83">
        <v>2</v>
      </c>
      <c r="D83">
        <v>2</v>
      </c>
      <c r="E83">
        <v>7</v>
      </c>
      <c r="F83">
        <v>15</v>
      </c>
      <c r="G83">
        <v>21</v>
      </c>
      <c r="H83">
        <v>32</v>
      </c>
      <c r="I83">
        <v>69</v>
      </c>
      <c r="J83">
        <v>78</v>
      </c>
      <c r="K83">
        <v>102</v>
      </c>
      <c r="L83">
        <v>167</v>
      </c>
      <c r="M83">
        <v>221</v>
      </c>
      <c r="N83">
        <v>307</v>
      </c>
      <c r="O83">
        <v>374</v>
      </c>
      <c r="P83">
        <v>402</v>
      </c>
      <c r="Q83">
        <v>1228</v>
      </c>
      <c r="R83">
        <v>3035</v>
      </c>
      <c r="U83" s="3"/>
    </row>
    <row r="84" spans="1:21" x14ac:dyDescent="0.3">
      <c r="A84" s="15" t="s">
        <v>17</v>
      </c>
      <c r="B84" s="7">
        <f>B83/B$53*100000</f>
        <v>5.9331282625094035</v>
      </c>
      <c r="C84" s="7">
        <f t="shared" ref="C84" si="146">C83/C$53*100000</f>
        <v>1.2397667168154283</v>
      </c>
      <c r="D84" s="7">
        <f t="shared" ref="D84" si="147">D83/D$53*100000</f>
        <v>1.3385247360872676</v>
      </c>
      <c r="E84" s="7">
        <f t="shared" ref="E84" si="148">E83/E$53*100000</f>
        <v>4.4483834512241431</v>
      </c>
      <c r="F84" s="7">
        <f t="shared" ref="F84" si="149">F83/F$53*100000</f>
        <v>8.5504917580829343</v>
      </c>
      <c r="G84" s="7">
        <f t="shared" ref="G84" si="150">G83/G$53*100000</f>
        <v>12.60016962512484</v>
      </c>
      <c r="H84" s="7">
        <f t="shared" ref="H84" si="151">H83/H$53*100000</f>
        <v>16.983394893968288</v>
      </c>
      <c r="I84" s="7">
        <f t="shared" ref="I84" si="152">I83/I$53*100000</f>
        <v>34.12866833412064</v>
      </c>
      <c r="J84" s="7">
        <f t="shared" ref="J84" si="153">J83/J$53*100000</f>
        <v>41.671023268119235</v>
      </c>
      <c r="K84" s="7">
        <f t="shared" ref="K84" si="154">K83/K$53*100000</f>
        <v>67.157335384831882</v>
      </c>
      <c r="L84" s="7">
        <f t="shared" ref="L84" si="155">L83/L$53*100000</f>
        <v>124.96571344686198</v>
      </c>
      <c r="M84" s="7">
        <f t="shared" ref="M84" si="156">M83/M$53*100000</f>
        <v>190.8368888694296</v>
      </c>
      <c r="N84" s="7">
        <f t="shared" ref="N84" si="157">N83/N$53*100000</f>
        <v>317.76185265102333</v>
      </c>
      <c r="O84" s="7">
        <f t="shared" ref="O84" si="158">O83/O$53*100000</f>
        <v>526.78864748255637</v>
      </c>
      <c r="P84" s="7">
        <f t="shared" ref="P84" si="159">P83/P$53*100000</f>
        <v>845.5623035141208</v>
      </c>
      <c r="Q84" s="7">
        <f t="shared" ref="Q84" si="160">Q83/Q$53*100000</f>
        <v>2335.9831586378195</v>
      </c>
      <c r="R84" s="7">
        <f t="shared" ref="R84" si="161">R83/R$53*100000</f>
        <v>138.46753791190494</v>
      </c>
    </row>
    <row r="85" spans="1:21" x14ac:dyDescent="0.3">
      <c r="A85" s="16" t="s">
        <v>21</v>
      </c>
      <c r="B85" s="9">
        <f>B84*B$52/100000</f>
        <v>0.38428871756273408</v>
      </c>
      <c r="C85" s="9">
        <f t="shared" ref="C85" si="162">C84*C$52/100000</f>
        <v>8.3907411394068182E-2</v>
      </c>
      <c r="D85" s="9">
        <f t="shared" ref="D85" si="163">D84*D$52/100000</f>
        <v>7.6951787077657013E-2</v>
      </c>
      <c r="E85" s="9">
        <f t="shared" ref="E85" si="164">E84*E$52/100000</f>
        <v>0.28122680178639031</v>
      </c>
      <c r="F85" s="9">
        <f t="shared" ref="F85" si="165">F84*F$52/100000</f>
        <v>0.64744323592203978</v>
      </c>
      <c r="G85" s="9">
        <f t="shared" ref="G85" si="166">G84*G$52/100000</f>
        <v>0.93518458957676553</v>
      </c>
      <c r="H85" s="9">
        <f t="shared" ref="H85" si="167">H84*H$52/100000</f>
        <v>1.4065647651184536</v>
      </c>
      <c r="I85" s="9">
        <f t="shared" ref="I85" si="168">I84*I$52/100000</f>
        <v>2.9545188176848241</v>
      </c>
      <c r="J85" s="9">
        <f t="shared" ref="J85" si="169">J84*J$52/100000</f>
        <v>3.3528505321528739</v>
      </c>
      <c r="K85" s="9">
        <f t="shared" ref="K85" si="170">K84*K$52/100000</f>
        <v>4.7144449440151979</v>
      </c>
      <c r="L85" s="9">
        <f t="shared" ref="L85" si="171">L84*L$52/100000</f>
        <v>7.9453200609514854</v>
      </c>
      <c r="M85" s="9">
        <f t="shared" ref="M85" si="172">M84*M$52/100000</f>
        <v>10.902511461110514</v>
      </c>
      <c r="N85" s="9">
        <f t="shared" ref="N85" si="173">N84*N$52/100000</f>
        <v>15.903980725183718</v>
      </c>
      <c r="O85" s="9">
        <f t="shared" ref="O85" si="174">O84*O$52/100000</f>
        <v>20.792347916136499</v>
      </c>
      <c r="P85" s="9">
        <f t="shared" ref="P85" si="175">P84*P$52/100000</f>
        <v>24.284549356925549</v>
      </c>
      <c r="Q85" s="9">
        <f t="shared" ref="Q85" si="176">Q84*Q$52/100000</f>
        <v>88.533761712373362</v>
      </c>
      <c r="R85" s="10">
        <f>SUM(B85:Q85)</f>
        <v>183.19985283497212</v>
      </c>
    </row>
    <row r="86" spans="1:21" x14ac:dyDescent="0.3">
      <c r="A86" s="28" t="s">
        <v>86</v>
      </c>
      <c r="B86">
        <v>8</v>
      </c>
      <c r="C86">
        <v>2</v>
      </c>
      <c r="D86">
        <v>2</v>
      </c>
      <c r="E86">
        <v>7</v>
      </c>
      <c r="F86">
        <v>16</v>
      </c>
      <c r="G86">
        <v>21</v>
      </c>
      <c r="H86">
        <v>36</v>
      </c>
      <c r="I86">
        <v>70</v>
      </c>
      <c r="J86">
        <v>82</v>
      </c>
      <c r="K86">
        <v>109</v>
      </c>
      <c r="L86">
        <v>170</v>
      </c>
      <c r="M86">
        <v>229</v>
      </c>
      <c r="N86">
        <v>324</v>
      </c>
      <c r="O86">
        <v>400</v>
      </c>
      <c r="P86">
        <v>412</v>
      </c>
      <c r="Q86">
        <v>1292</v>
      </c>
      <c r="R86">
        <v>3180</v>
      </c>
    </row>
    <row r="87" spans="1:21" x14ac:dyDescent="0.3">
      <c r="A87" s="15" t="s">
        <v>17</v>
      </c>
      <c r="B87" s="7">
        <f>B86/B$53*100000</f>
        <v>5.9331282625094035</v>
      </c>
      <c r="C87" s="7">
        <f t="shared" ref="C87" si="177">C86/C$53*100000</f>
        <v>1.2397667168154283</v>
      </c>
      <c r="D87" s="7">
        <f t="shared" ref="D87" si="178">D86/D$53*100000</f>
        <v>1.3385247360872676</v>
      </c>
      <c r="E87" s="7">
        <f t="shared" ref="E87" si="179">E86/E$53*100000</f>
        <v>4.4483834512241431</v>
      </c>
      <c r="F87" s="7">
        <f t="shared" ref="F87" si="180">F86/F$53*100000</f>
        <v>9.1205245419551311</v>
      </c>
      <c r="G87" s="7">
        <f t="shared" ref="G87" si="181">G86/G$53*100000</f>
        <v>12.60016962512484</v>
      </c>
      <c r="H87" s="7">
        <f t="shared" ref="H87" si="182">H86/H$53*100000</f>
        <v>19.106319255714322</v>
      </c>
      <c r="I87" s="7">
        <f t="shared" ref="I87" si="183">I86/I$53*100000</f>
        <v>34.623286715774562</v>
      </c>
      <c r="J87" s="7">
        <f t="shared" ref="J87" si="184">J86/J$53*100000</f>
        <v>43.807998820330475</v>
      </c>
      <c r="K87" s="7">
        <f t="shared" ref="K87" si="185">K86/K$53*100000</f>
        <v>71.766172126928197</v>
      </c>
      <c r="L87" s="7">
        <f t="shared" ref="L87" si="186">L86/L$53*100000</f>
        <v>127.21060650279362</v>
      </c>
      <c r="M87" s="7">
        <f t="shared" ref="M87" si="187">M86/M$53*100000</f>
        <v>197.74501154343608</v>
      </c>
      <c r="N87" s="7">
        <f t="shared" ref="N87" si="188">N86/N$53*100000</f>
        <v>335.35778585971195</v>
      </c>
      <c r="O87" s="7">
        <f t="shared" ref="O87" si="189">O86/O$53*100000</f>
        <v>563.41031816316183</v>
      </c>
      <c r="P87" s="7">
        <f t="shared" ref="P87" si="190">P86/P$53*100000</f>
        <v>866.59619166123809</v>
      </c>
      <c r="Q87" s="7">
        <f t="shared" ref="Q87" si="191">Q86/Q$53*100000</f>
        <v>2457.7282092508658</v>
      </c>
      <c r="R87" s="7">
        <f t="shared" ref="R87" si="192">R86/R$53*100000</f>
        <v>145.08295570341275</v>
      </c>
    </row>
    <row r="88" spans="1:21" x14ac:dyDescent="0.3">
      <c r="A88" s="16" t="s">
        <v>21</v>
      </c>
      <c r="B88" s="9">
        <f>B87*B$52/100000</f>
        <v>0.38428871756273408</v>
      </c>
      <c r="C88" s="9">
        <f t="shared" ref="C88" si="193">C87*C$52/100000</f>
        <v>8.3907411394068182E-2</v>
      </c>
      <c r="D88" s="9">
        <f t="shared" ref="D88" si="194">D87*D$52/100000</f>
        <v>7.6951787077657013E-2</v>
      </c>
      <c r="E88" s="9">
        <f t="shared" ref="E88" si="195">E87*E$52/100000</f>
        <v>0.28122680178639031</v>
      </c>
      <c r="F88" s="9">
        <f t="shared" ref="F88" si="196">F87*F$52/100000</f>
        <v>0.69060611831684249</v>
      </c>
      <c r="G88" s="9">
        <f t="shared" ref="G88" si="197">G87*G$52/100000</f>
        <v>0.93518458957676553</v>
      </c>
      <c r="H88" s="9">
        <f t="shared" ref="H88" si="198">H87*H$52/100000</f>
        <v>1.5823853607582601</v>
      </c>
      <c r="I88" s="9">
        <f t="shared" ref="I88" si="199">I87*I$52/100000</f>
        <v>2.9973379309846035</v>
      </c>
      <c r="J88" s="9">
        <f t="shared" ref="J88" si="200">J87*J$52/100000</f>
        <v>3.5247915850837903</v>
      </c>
      <c r="K88" s="9">
        <f t="shared" ref="K88" si="201">K87*K$52/100000</f>
        <v>5.0379852833103591</v>
      </c>
      <c r="L88" s="9">
        <f t="shared" ref="L88" si="202">L87*L$52/100000</f>
        <v>8.0880503614476176</v>
      </c>
      <c r="M88" s="9">
        <f t="shared" ref="M88" si="203">M87*M$52/100000</f>
        <v>11.297172509476503</v>
      </c>
      <c r="N88" s="9">
        <f t="shared" ref="N88" si="204">N87*N$52/100000</f>
        <v>16.784657182278583</v>
      </c>
      <c r="O88" s="9">
        <f t="shared" ref="O88" si="205">O87*O$52/100000</f>
        <v>22.2378052579</v>
      </c>
      <c r="P88" s="9">
        <f t="shared" ref="P88" si="206">P87*P$52/100000</f>
        <v>24.888642624510759</v>
      </c>
      <c r="Q88" s="9">
        <f t="shared" ref="Q88" si="207">Q87*Q$52/100000</f>
        <v>93.147899130607811</v>
      </c>
      <c r="R88" s="10">
        <f>SUM(B88:Q88)</f>
        <v>192.03889265207275</v>
      </c>
    </row>
    <row r="91" spans="1:21" x14ac:dyDescent="0.3">
      <c r="A91" s="43" t="s">
        <v>82</v>
      </c>
      <c r="B91">
        <v>8</v>
      </c>
      <c r="C91">
        <v>2</v>
      </c>
      <c r="D91">
        <v>2</v>
      </c>
      <c r="E91">
        <v>7</v>
      </c>
      <c r="F91">
        <v>16</v>
      </c>
      <c r="G91">
        <v>21</v>
      </c>
      <c r="H91">
        <v>36</v>
      </c>
      <c r="I91">
        <v>70</v>
      </c>
      <c r="J91">
        <v>82</v>
      </c>
      <c r="K91">
        <v>109</v>
      </c>
      <c r="L91">
        <v>170</v>
      </c>
      <c r="M91">
        <v>229</v>
      </c>
      <c r="N91">
        <v>324</v>
      </c>
      <c r="O91">
        <v>400</v>
      </c>
      <c r="P91">
        <v>412</v>
      </c>
      <c r="Q91">
        <v>1292</v>
      </c>
      <c r="R91">
        <v>3180</v>
      </c>
    </row>
    <row r="92" spans="1:21" x14ac:dyDescent="0.3">
      <c r="A92" s="43" t="s">
        <v>85</v>
      </c>
      <c r="B92">
        <v>40</v>
      </c>
      <c r="C92">
        <v>14</v>
      </c>
      <c r="D92">
        <v>13</v>
      </c>
      <c r="E92">
        <v>36</v>
      </c>
      <c r="F92">
        <v>79</v>
      </c>
      <c r="G92">
        <v>108</v>
      </c>
      <c r="H92">
        <v>232</v>
      </c>
      <c r="I92">
        <v>374</v>
      </c>
      <c r="J92">
        <v>534</v>
      </c>
      <c r="K92">
        <v>683</v>
      </c>
      <c r="L92">
        <v>1054</v>
      </c>
      <c r="M92">
        <v>1495</v>
      </c>
      <c r="N92">
        <v>2108</v>
      </c>
      <c r="O92">
        <v>2577</v>
      </c>
      <c r="P92">
        <v>2789</v>
      </c>
      <c r="Q92">
        <v>10551</v>
      </c>
      <c r="R92" s="49">
        <v>22694</v>
      </c>
    </row>
    <row r="93" spans="1:21" x14ac:dyDescent="0.3">
      <c r="A93" s="37" t="s">
        <v>83</v>
      </c>
      <c r="B93" s="3">
        <v>5.0725504783805295</v>
      </c>
      <c r="C93" s="3">
        <v>1.618268005098789</v>
      </c>
      <c r="D93" s="3">
        <v>1.7586153834880671</v>
      </c>
      <c r="E93" s="3">
        <v>4.3979769306119181</v>
      </c>
      <c r="F93" s="3">
        <v>7.7881359986559904</v>
      </c>
      <c r="G93" s="3">
        <v>10.896634075136832</v>
      </c>
      <c r="H93" s="3">
        <v>20.445903800496804</v>
      </c>
      <c r="I93" s="3">
        <v>31.044264839693838</v>
      </c>
      <c r="J93" s="3">
        <v>48.375089132672343</v>
      </c>
      <c r="K93" s="3">
        <v>70.212666365012254</v>
      </c>
      <c r="L93" s="3">
        <v>125.4823185210312</v>
      </c>
      <c r="M93" s="3">
        <v>191.11154366810294</v>
      </c>
      <c r="N93" s="3">
        <v>305.50566658306639</v>
      </c>
      <c r="O93" s="3">
        <v>468.96345628415298</v>
      </c>
      <c r="P93" s="3">
        <v>695.2022246471189</v>
      </c>
      <c r="Q93" s="3">
        <v>2008.8883750814248</v>
      </c>
      <c r="R93" s="3">
        <v>164.26755273529318</v>
      </c>
    </row>
    <row r="94" spans="1:21" x14ac:dyDescent="0.3">
      <c r="A94" s="37" t="s">
        <v>84</v>
      </c>
      <c r="B94" s="2">
        <f t="shared" ref="B94:Q94" si="208">B93*B53/100000</f>
        <v>6.8396302981457611</v>
      </c>
      <c r="C94" s="2">
        <f t="shared" si="208"/>
        <v>2.6106008221540447</v>
      </c>
      <c r="D94" s="2">
        <f t="shared" si="208"/>
        <v>2.6276920195420441</v>
      </c>
      <c r="E94" s="2">
        <f t="shared" si="208"/>
        <v>6.9206800294636297</v>
      </c>
      <c r="F94" s="2">
        <f t="shared" si="208"/>
        <v>13.662610676094259</v>
      </c>
      <c r="G94" s="2">
        <f t="shared" si="208"/>
        <v>18.160812305382457</v>
      </c>
      <c r="H94" s="2">
        <f t="shared" si="208"/>
        <v>38.524036313155719</v>
      </c>
      <c r="I94" s="2">
        <f t="shared" si="208"/>
        <v>62.764074266481849</v>
      </c>
      <c r="J94" s="2">
        <f t="shared" si="208"/>
        <v>90.548699226092793</v>
      </c>
      <c r="K94" s="2">
        <f t="shared" si="208"/>
        <v>106.64050216097147</v>
      </c>
      <c r="L94" s="2">
        <f t="shared" si="208"/>
        <v>167.69037374337839</v>
      </c>
      <c r="M94" s="2">
        <f t="shared" si="208"/>
        <v>221.31806591936396</v>
      </c>
      <c r="N94" s="2">
        <f t="shared" si="208"/>
        <v>295.15890236203069</v>
      </c>
      <c r="O94" s="2">
        <f t="shared" si="208"/>
        <v>332.94630301629843</v>
      </c>
      <c r="P94" s="2">
        <f t="shared" si="208"/>
        <v>330.51531879634541</v>
      </c>
      <c r="Q94" s="2">
        <f t="shared" si="208"/>
        <v>1056.0499614383009</v>
      </c>
      <c r="R94" s="49">
        <f>SUM(B94:Q94)</f>
        <v>2752.9782633932018</v>
      </c>
      <c r="S94" s="2"/>
    </row>
    <row r="98" spans="17:17" x14ac:dyDescent="0.3">
      <c r="Q98" s="2"/>
    </row>
  </sheetData>
  <mergeCells count="7">
    <mergeCell ref="A41:R41"/>
    <mergeCell ref="A49:R49"/>
    <mergeCell ref="A1:R1"/>
    <mergeCell ref="A9:R9"/>
    <mergeCell ref="A17:R17"/>
    <mergeCell ref="A25:R25"/>
    <mergeCell ref="A33:R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1CC3-952B-4083-AF52-F0FE4FD17B7A}">
  <dimension ref="A1:U92"/>
  <sheetViews>
    <sheetView tabSelected="1" topLeftCell="A61" zoomScaleNormal="100" workbookViewId="0">
      <selection activeCell="P104" sqref="P104"/>
    </sheetView>
  </sheetViews>
  <sheetFormatPr defaultRowHeight="14.4" x14ac:dyDescent="0.3"/>
  <cols>
    <col min="1" max="1" width="32" bestFit="1" customWidth="1"/>
    <col min="2" max="16" width="9.33203125" customWidth="1"/>
    <col min="17" max="17" width="10" customWidth="1"/>
    <col min="18" max="18" width="9.33203125" customWidth="1"/>
    <col min="20" max="20" width="12.109375" customWidth="1"/>
  </cols>
  <sheetData>
    <row r="1" spans="1:19" x14ac:dyDescent="0.3">
      <c r="A1" s="51" t="s">
        <v>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9" ht="43.2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1:19" x14ac:dyDescent="0.3">
      <c r="A3" t="s">
        <v>23</v>
      </c>
      <c r="B3">
        <v>0</v>
      </c>
      <c r="C3">
        <v>0</v>
      </c>
      <c r="D3">
        <v>0</v>
      </c>
      <c r="E3">
        <v>1</v>
      </c>
      <c r="F3">
        <v>1</v>
      </c>
      <c r="G3">
        <v>0</v>
      </c>
      <c r="H3">
        <v>2</v>
      </c>
      <c r="I3">
        <v>2</v>
      </c>
      <c r="J3">
        <v>1</v>
      </c>
      <c r="K3">
        <v>2</v>
      </c>
      <c r="L3">
        <v>7</v>
      </c>
      <c r="M3">
        <v>9</v>
      </c>
      <c r="N3">
        <v>10</v>
      </c>
      <c r="O3">
        <v>14</v>
      </c>
      <c r="P3">
        <v>17</v>
      </c>
      <c r="Q3">
        <v>97</v>
      </c>
      <c r="R3">
        <f>SUM(B3:Q3)</f>
        <v>163</v>
      </c>
    </row>
    <row r="4" spans="1:19" x14ac:dyDescent="0.3">
      <c r="A4" t="s">
        <v>19</v>
      </c>
      <c r="B4" s="11">
        <v>6477</v>
      </c>
      <c r="C4" s="11">
        <v>6768</v>
      </c>
      <c r="D4" s="11">
        <v>5749</v>
      </c>
      <c r="E4" s="11">
        <v>6322</v>
      </c>
      <c r="F4" s="11">
        <v>7572</v>
      </c>
      <c r="G4" s="11">
        <v>7422</v>
      </c>
      <c r="H4" s="11">
        <v>8282</v>
      </c>
      <c r="I4" s="11">
        <v>8657</v>
      </c>
      <c r="J4" s="11">
        <v>8046</v>
      </c>
      <c r="K4" s="11">
        <v>7020</v>
      </c>
      <c r="L4" s="11">
        <v>6358</v>
      </c>
      <c r="M4" s="11">
        <v>5713</v>
      </c>
      <c r="N4" s="11">
        <v>5005</v>
      </c>
      <c r="O4" s="11">
        <v>3947</v>
      </c>
      <c r="P4" s="11">
        <v>2872</v>
      </c>
      <c r="Q4" s="11">
        <v>3790</v>
      </c>
      <c r="R4" s="11">
        <f>SUM(B4:Q4)</f>
        <v>100000</v>
      </c>
    </row>
    <row r="5" spans="1:19" x14ac:dyDescent="0.3">
      <c r="A5" t="s">
        <v>46</v>
      </c>
      <c r="B5" s="2">
        <v>235820.46904798722</v>
      </c>
      <c r="C5" s="2">
        <v>226044.65606657954</v>
      </c>
      <c r="D5" s="2">
        <v>181583.0552771783</v>
      </c>
      <c r="E5" s="2">
        <v>206180.76528853108</v>
      </c>
      <c r="F5" s="2">
        <v>262346.10488484293</v>
      </c>
      <c r="G5" s="2">
        <v>267310.81053327781</v>
      </c>
      <c r="H5" s="2">
        <v>301703.31311528728</v>
      </c>
      <c r="I5" s="2">
        <v>320632.14642442984</v>
      </c>
      <c r="J5" s="2">
        <v>305530.80060868571</v>
      </c>
      <c r="K5" s="2">
        <v>278457.01272592956</v>
      </c>
      <c r="L5" s="2">
        <v>257872.30100107708</v>
      </c>
      <c r="M5" s="2">
        <v>244425.76486442069</v>
      </c>
      <c r="N5" s="2">
        <v>224082.16218760808</v>
      </c>
      <c r="O5" s="2">
        <v>186838.06151108272</v>
      </c>
      <c r="P5" s="2">
        <v>147013.52034317004</v>
      </c>
      <c r="Q5" s="2">
        <v>228145.60115087213</v>
      </c>
      <c r="R5" s="2">
        <v>3873986.5450309599</v>
      </c>
      <c r="S5" s="2"/>
    </row>
    <row r="6" spans="1:19" x14ac:dyDescent="0.3">
      <c r="A6" t="s">
        <v>17</v>
      </c>
      <c r="B6" s="3">
        <f>B3/B5*100000</f>
        <v>0</v>
      </c>
      <c r="C6" s="3">
        <f t="shared" ref="C6:R6" si="0">C3/C5*100000</f>
        <v>0</v>
      </c>
      <c r="D6" s="3">
        <f t="shared" si="0"/>
        <v>0</v>
      </c>
      <c r="E6" s="3">
        <f t="shared" si="0"/>
        <v>0.48501129511309732</v>
      </c>
      <c r="F6" s="3">
        <f>F3/F5*100000</f>
        <v>0.38117585181565816</v>
      </c>
      <c r="G6" s="3">
        <f t="shared" si="0"/>
        <v>0</v>
      </c>
      <c r="H6" s="3">
        <f t="shared" si="0"/>
        <v>0.66290289601021302</v>
      </c>
      <c r="I6" s="3">
        <f t="shared" si="0"/>
        <v>0.6237677732265009</v>
      </c>
      <c r="J6" s="3">
        <f t="shared" si="0"/>
        <v>0.32729924381037073</v>
      </c>
      <c r="K6" s="3">
        <f t="shared" si="0"/>
        <v>0.71824371755668215</v>
      </c>
      <c r="L6" s="3">
        <f t="shared" si="0"/>
        <v>2.7145218671511224</v>
      </c>
      <c r="M6" s="3">
        <f t="shared" si="0"/>
        <v>3.6820995548452782</v>
      </c>
      <c r="N6" s="3">
        <f t="shared" si="0"/>
        <v>4.4626488348625051</v>
      </c>
      <c r="O6" s="3">
        <f t="shared" si="0"/>
        <v>7.4931199172014304</v>
      </c>
      <c r="P6" s="3">
        <f t="shared" si="0"/>
        <v>11.563562290269166</v>
      </c>
      <c r="Q6" s="3">
        <f t="shared" si="0"/>
        <v>42.516708413700307</v>
      </c>
      <c r="R6" s="3">
        <f t="shared" si="0"/>
        <v>4.2075520424580448</v>
      </c>
    </row>
    <row r="7" spans="1:19" x14ac:dyDescent="0.3">
      <c r="A7" t="s">
        <v>21</v>
      </c>
      <c r="B7" s="3">
        <f>B6*B4/100000</f>
        <v>0</v>
      </c>
      <c r="C7" s="3">
        <f t="shared" ref="C7:Q7" si="1">C6*C4/100000</f>
        <v>0</v>
      </c>
      <c r="D7" s="3">
        <f t="shared" si="1"/>
        <v>0</v>
      </c>
      <c r="E7" s="3">
        <f t="shared" si="1"/>
        <v>3.0662414077050011E-2</v>
      </c>
      <c r="F7" s="3">
        <f t="shared" si="1"/>
        <v>2.8862635499481634E-2</v>
      </c>
      <c r="G7" s="3">
        <f t="shared" si="1"/>
        <v>0</v>
      </c>
      <c r="H7" s="3">
        <f t="shared" si="1"/>
        <v>5.4901617847565837E-2</v>
      </c>
      <c r="I7" s="3">
        <f t="shared" si="1"/>
        <v>5.3999576128218187E-2</v>
      </c>
      <c r="J7" s="3">
        <f t="shared" si="1"/>
        <v>2.6334497156982429E-2</v>
      </c>
      <c r="K7" s="3">
        <f t="shared" si="1"/>
        <v>5.0420708972479085E-2</v>
      </c>
      <c r="L7" s="3">
        <f t="shared" si="1"/>
        <v>0.17258930031346836</v>
      </c>
      <c r="M7" s="3">
        <f t="shared" si="1"/>
        <v>0.21035834756831073</v>
      </c>
      <c r="N7" s="3">
        <f t="shared" si="1"/>
        <v>0.22335557418486837</v>
      </c>
      <c r="O7" s="3">
        <f t="shared" si="1"/>
        <v>0.29575344313194046</v>
      </c>
      <c r="P7" s="3">
        <f t="shared" si="1"/>
        <v>0.33210550897653046</v>
      </c>
      <c r="Q7" s="3">
        <f t="shared" si="1"/>
        <v>1.6113832488792417</v>
      </c>
      <c r="R7" s="5">
        <f>SUM(B7:Q7)</f>
        <v>3.0907268727361372</v>
      </c>
    </row>
    <row r="9" spans="1:19" x14ac:dyDescent="0.3">
      <c r="A9" s="51" t="s">
        <v>47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1:19" ht="43.2" x14ac:dyDescent="0.3">
      <c r="B10" s="1" t="s">
        <v>0</v>
      </c>
      <c r="C10" s="1" t="s">
        <v>1</v>
      </c>
      <c r="D10" s="1" t="s">
        <v>2</v>
      </c>
      <c r="E10" s="1" t="s">
        <v>3</v>
      </c>
      <c r="F10" s="1" t="s">
        <v>4</v>
      </c>
      <c r="G10" s="1" t="s">
        <v>5</v>
      </c>
      <c r="H10" s="1" t="s">
        <v>6</v>
      </c>
      <c r="I10" s="1" t="s">
        <v>7</v>
      </c>
      <c r="J10" s="1" t="s">
        <v>8</v>
      </c>
      <c r="K10" s="1" t="s">
        <v>9</v>
      </c>
      <c r="L10" s="1" t="s">
        <v>10</v>
      </c>
      <c r="M10" s="1" t="s">
        <v>11</v>
      </c>
      <c r="N10" s="1" t="s">
        <v>12</v>
      </c>
      <c r="O10" s="1" t="s">
        <v>13</v>
      </c>
      <c r="P10" s="1" t="s">
        <v>14</v>
      </c>
      <c r="Q10" s="1" t="s">
        <v>15</v>
      </c>
      <c r="R10" s="1" t="s">
        <v>16</v>
      </c>
    </row>
    <row r="11" spans="1:19" x14ac:dyDescent="0.3">
      <c r="A11" t="s">
        <v>23</v>
      </c>
      <c r="B11">
        <v>5</v>
      </c>
      <c r="C11">
        <v>0</v>
      </c>
      <c r="D11">
        <v>0</v>
      </c>
      <c r="E11">
        <v>1</v>
      </c>
      <c r="F11">
        <v>3</v>
      </c>
      <c r="G11">
        <v>5</v>
      </c>
      <c r="H11">
        <v>8</v>
      </c>
      <c r="I11">
        <v>9</v>
      </c>
      <c r="J11">
        <v>16</v>
      </c>
      <c r="K11">
        <v>21</v>
      </c>
      <c r="L11">
        <v>40</v>
      </c>
      <c r="M11">
        <v>57</v>
      </c>
      <c r="N11">
        <v>78</v>
      </c>
      <c r="O11">
        <v>63</v>
      </c>
      <c r="P11">
        <v>99</v>
      </c>
      <c r="Q11">
        <v>577</v>
      </c>
      <c r="R11">
        <f>SUM(B11:Q11)</f>
        <v>982</v>
      </c>
    </row>
    <row r="12" spans="1:19" x14ac:dyDescent="0.3">
      <c r="A12" t="s">
        <v>19</v>
      </c>
      <c r="B12" s="11">
        <v>6477</v>
      </c>
      <c r="C12" s="11">
        <v>6768</v>
      </c>
      <c r="D12" s="11">
        <v>5749</v>
      </c>
      <c r="E12" s="11">
        <v>6322</v>
      </c>
      <c r="F12" s="11">
        <v>7572</v>
      </c>
      <c r="G12" s="11">
        <v>7422</v>
      </c>
      <c r="H12" s="11">
        <v>8282</v>
      </c>
      <c r="I12" s="11">
        <v>8657</v>
      </c>
      <c r="J12" s="11">
        <v>8046</v>
      </c>
      <c r="K12" s="11">
        <v>7020</v>
      </c>
      <c r="L12" s="11">
        <v>6358</v>
      </c>
      <c r="M12" s="11">
        <v>5713</v>
      </c>
      <c r="N12" s="11">
        <v>5005</v>
      </c>
      <c r="O12" s="11">
        <v>3947</v>
      </c>
      <c r="P12" s="11">
        <v>2872</v>
      </c>
      <c r="Q12" s="11">
        <v>3790</v>
      </c>
      <c r="R12" s="11">
        <f>SUM(B12:Q12)</f>
        <v>100000</v>
      </c>
    </row>
    <row r="13" spans="1:19" x14ac:dyDescent="0.3">
      <c r="A13" t="s">
        <v>46</v>
      </c>
      <c r="B13" s="2">
        <v>235820.46904798722</v>
      </c>
      <c r="C13" s="2">
        <v>226044.65606657954</v>
      </c>
      <c r="D13" s="2">
        <v>181583.0552771783</v>
      </c>
      <c r="E13" s="2">
        <v>206180.76528853108</v>
      </c>
      <c r="F13" s="2">
        <v>262346.10488484293</v>
      </c>
      <c r="G13" s="2">
        <v>267310.81053327781</v>
      </c>
      <c r="H13" s="2">
        <v>301703.31311528728</v>
      </c>
      <c r="I13" s="2">
        <v>320632.14642442984</v>
      </c>
      <c r="J13" s="2">
        <v>305530.80060868571</v>
      </c>
      <c r="K13" s="2">
        <v>278457.01272592956</v>
      </c>
      <c r="L13" s="2">
        <v>257872.30100107708</v>
      </c>
      <c r="M13" s="2">
        <v>244425.76486442069</v>
      </c>
      <c r="N13" s="2">
        <v>224082.16218760808</v>
      </c>
      <c r="O13" s="2">
        <v>186838.06151108272</v>
      </c>
      <c r="P13" s="2">
        <v>147013.52034317004</v>
      </c>
      <c r="Q13" s="2">
        <v>228145.60115087213</v>
      </c>
      <c r="R13" s="2">
        <v>3873986.5450309599</v>
      </c>
    </row>
    <row r="14" spans="1:19" x14ac:dyDescent="0.3">
      <c r="A14" t="s">
        <v>17</v>
      </c>
      <c r="B14" s="3">
        <f>B11/B13*100000</f>
        <v>2.1202569989726157</v>
      </c>
      <c r="C14" s="3">
        <f t="shared" ref="C14" si="2">C11/C13*100000</f>
        <v>0</v>
      </c>
      <c r="D14" s="3">
        <f t="shared" ref="D14" si="3">D11/D13*100000</f>
        <v>0</v>
      </c>
      <c r="E14" s="3">
        <f t="shared" ref="E14" si="4">E11/E13*100000</f>
        <v>0.48501129511309732</v>
      </c>
      <c r="F14" s="3">
        <f>F11/F13*100000</f>
        <v>1.1435275554469744</v>
      </c>
      <c r="G14" s="3">
        <f t="shared" ref="G14" si="5">G11/G13*100000</f>
        <v>1.8704817773830904</v>
      </c>
      <c r="H14" s="3">
        <f t="shared" ref="H14" si="6">H11/H13*100000</f>
        <v>2.6516115840408521</v>
      </c>
      <c r="I14" s="3">
        <f t="shared" ref="I14" si="7">I11/I13*100000</f>
        <v>2.8069549795192543</v>
      </c>
      <c r="J14" s="3">
        <f t="shared" ref="J14" si="8">J11/J13*100000</f>
        <v>5.2367879009659317</v>
      </c>
      <c r="K14" s="3">
        <f t="shared" ref="K14" si="9">K11/K13*100000</f>
        <v>7.5415590343451626</v>
      </c>
      <c r="L14" s="3">
        <f t="shared" ref="L14" si="10">L11/L13*100000</f>
        <v>15.511553526577842</v>
      </c>
      <c r="M14" s="3">
        <f t="shared" ref="M14" si="11">M11/M13*100000</f>
        <v>23.319963847353424</v>
      </c>
      <c r="N14" s="3">
        <f t="shared" ref="N14" si="12">N11/N13*100000</f>
        <v>34.808660911927539</v>
      </c>
      <c r="O14" s="3">
        <f t="shared" ref="O14" si="13">O11/O13*100000</f>
        <v>33.719039627406438</v>
      </c>
      <c r="P14" s="3">
        <f t="shared" ref="P14" si="14">P11/P13*100000</f>
        <v>67.340745102155736</v>
      </c>
      <c r="Q14" s="3">
        <f t="shared" ref="Q14" si="15">Q11/Q13*100000</f>
        <v>252.90866757427915</v>
      </c>
      <c r="R14" s="3">
        <f t="shared" ref="R14" si="16">R11/R13*100000</f>
        <v>25.348565065606138</v>
      </c>
    </row>
    <row r="15" spans="1:19" x14ac:dyDescent="0.3">
      <c r="A15" t="s">
        <v>21</v>
      </c>
      <c r="B15" s="3">
        <f>B14*B12/100000</f>
        <v>0.13732904582345631</v>
      </c>
      <c r="C15" s="3">
        <f t="shared" ref="C15" si="17">C14*C12/100000</f>
        <v>0</v>
      </c>
      <c r="D15" s="3">
        <f t="shared" ref="D15" si="18">D14*D12/100000</f>
        <v>0</v>
      </c>
      <c r="E15" s="3">
        <f t="shared" ref="E15" si="19">E14*E12/100000</f>
        <v>3.0662414077050011E-2</v>
      </c>
      <c r="F15" s="3">
        <f t="shared" ref="F15" si="20">F14*F12/100000</f>
        <v>8.6587906498444903E-2</v>
      </c>
      <c r="G15" s="3">
        <f t="shared" ref="G15" si="21">G14*G12/100000</f>
        <v>0.13882715751737296</v>
      </c>
      <c r="H15" s="3">
        <f t="shared" ref="H15" si="22">H14*H12/100000</f>
        <v>0.21960647139026335</v>
      </c>
      <c r="I15" s="3">
        <f t="shared" ref="I15" si="23">I14*I12/100000</f>
        <v>0.24299809257698182</v>
      </c>
      <c r="J15" s="3">
        <f t="shared" ref="J15" si="24">J14*J12/100000</f>
        <v>0.42135195451171886</v>
      </c>
      <c r="K15" s="3">
        <f t="shared" ref="K15" si="25">K14*K12/100000</f>
        <v>0.52941744421103043</v>
      </c>
      <c r="L15" s="3">
        <f t="shared" ref="L15" si="26">L14*L12/100000</f>
        <v>0.98622457321981916</v>
      </c>
      <c r="M15" s="3">
        <f t="shared" ref="M15" si="27">M14*M12/100000</f>
        <v>1.3322695345993012</v>
      </c>
      <c r="N15" s="3">
        <f t="shared" ref="N15" si="28">N14*N12/100000</f>
        <v>1.7421734786419734</v>
      </c>
      <c r="O15" s="3">
        <f t="shared" ref="O15" si="29">O14*O12/100000</f>
        <v>1.3308904940937321</v>
      </c>
      <c r="P15" s="3">
        <f t="shared" ref="P15" si="30">P14*P12/100000</f>
        <v>1.9340261993339127</v>
      </c>
      <c r="Q15" s="3">
        <f t="shared" ref="Q15" si="31">Q14*Q12/100000</f>
        <v>9.5852385010651808</v>
      </c>
      <c r="R15" s="5">
        <f>SUM(B15:Q15)</f>
        <v>18.717603267560236</v>
      </c>
    </row>
    <row r="17" spans="1:18" x14ac:dyDescent="0.3">
      <c r="A17" s="51" t="s">
        <v>48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</row>
    <row r="18" spans="1:18" ht="43.2" x14ac:dyDescent="0.3">
      <c r="B18" s="1" t="s">
        <v>0</v>
      </c>
      <c r="C18" s="1" t="s">
        <v>1</v>
      </c>
      <c r="D18" s="1" t="s">
        <v>2</v>
      </c>
      <c r="E18" s="1" t="s">
        <v>3</v>
      </c>
      <c r="F18" s="1" t="s">
        <v>4</v>
      </c>
      <c r="G18" s="1" t="s">
        <v>5</v>
      </c>
      <c r="H18" s="1" t="s">
        <v>6</v>
      </c>
      <c r="I18" s="1" t="s">
        <v>7</v>
      </c>
      <c r="J18" s="1" t="s">
        <v>8</v>
      </c>
      <c r="K18" s="1" t="s">
        <v>9</v>
      </c>
      <c r="L18" s="1" t="s">
        <v>10</v>
      </c>
      <c r="M18" s="1" t="s">
        <v>11</v>
      </c>
      <c r="N18" s="1" t="s">
        <v>12</v>
      </c>
      <c r="O18" s="1" t="s">
        <v>13</v>
      </c>
      <c r="P18" s="1" t="s">
        <v>14</v>
      </c>
      <c r="Q18" s="1" t="s">
        <v>15</v>
      </c>
      <c r="R18" s="1" t="s">
        <v>16</v>
      </c>
    </row>
    <row r="19" spans="1:18" x14ac:dyDescent="0.3">
      <c r="A19" t="s">
        <v>23</v>
      </c>
      <c r="B19">
        <v>6</v>
      </c>
      <c r="C19">
        <v>1</v>
      </c>
      <c r="D19">
        <v>1</v>
      </c>
      <c r="E19">
        <v>2</v>
      </c>
      <c r="F19">
        <v>2</v>
      </c>
      <c r="G19">
        <v>8</v>
      </c>
      <c r="H19">
        <v>10</v>
      </c>
      <c r="I19">
        <v>16</v>
      </c>
      <c r="J19">
        <v>19</v>
      </c>
      <c r="K19">
        <v>31</v>
      </c>
      <c r="L19">
        <v>46</v>
      </c>
      <c r="M19">
        <v>65</v>
      </c>
      <c r="N19">
        <v>106</v>
      </c>
      <c r="O19">
        <v>124</v>
      </c>
      <c r="P19">
        <v>135</v>
      </c>
      <c r="Q19">
        <v>840</v>
      </c>
      <c r="R19">
        <f>SUM(B19:Q19)</f>
        <v>1412</v>
      </c>
    </row>
    <row r="20" spans="1:18" x14ac:dyDescent="0.3">
      <c r="A20" t="s">
        <v>19</v>
      </c>
      <c r="B20" s="11">
        <v>6477</v>
      </c>
      <c r="C20" s="11">
        <v>6768</v>
      </c>
      <c r="D20" s="11">
        <v>5749</v>
      </c>
      <c r="E20" s="11">
        <v>6322</v>
      </c>
      <c r="F20" s="11">
        <v>7572</v>
      </c>
      <c r="G20" s="11">
        <v>7422</v>
      </c>
      <c r="H20" s="11">
        <v>8282</v>
      </c>
      <c r="I20" s="11">
        <v>8657</v>
      </c>
      <c r="J20" s="11">
        <v>8046</v>
      </c>
      <c r="K20" s="11">
        <v>7020</v>
      </c>
      <c r="L20" s="11">
        <v>6358</v>
      </c>
      <c r="M20" s="11">
        <v>5713</v>
      </c>
      <c r="N20" s="11">
        <v>5005</v>
      </c>
      <c r="O20" s="11">
        <v>3947</v>
      </c>
      <c r="P20" s="11">
        <v>2872</v>
      </c>
      <c r="Q20" s="11">
        <v>3790</v>
      </c>
      <c r="R20" s="11">
        <f>SUM(B20:Q20)</f>
        <v>100000</v>
      </c>
    </row>
    <row r="21" spans="1:18" x14ac:dyDescent="0.3">
      <c r="A21" t="s">
        <v>46</v>
      </c>
      <c r="B21" s="2">
        <v>235820.46904798722</v>
      </c>
      <c r="C21" s="2">
        <v>226044.65606657954</v>
      </c>
      <c r="D21" s="2">
        <v>181583.0552771783</v>
      </c>
      <c r="E21" s="2">
        <v>206180.76528853108</v>
      </c>
      <c r="F21" s="2">
        <v>262346.10488484293</v>
      </c>
      <c r="G21" s="2">
        <v>267310.81053327781</v>
      </c>
      <c r="H21" s="2">
        <v>301703.31311528728</v>
      </c>
      <c r="I21" s="2">
        <v>320632.14642442984</v>
      </c>
      <c r="J21" s="2">
        <v>305530.80060868571</v>
      </c>
      <c r="K21" s="2">
        <v>278457.01272592956</v>
      </c>
      <c r="L21" s="2">
        <v>257872.30100107708</v>
      </c>
      <c r="M21" s="2">
        <v>244425.76486442069</v>
      </c>
      <c r="N21" s="2">
        <v>224082.16218760808</v>
      </c>
      <c r="O21" s="2">
        <v>186838.06151108272</v>
      </c>
      <c r="P21" s="2">
        <v>147013.52034317004</v>
      </c>
      <c r="Q21" s="2">
        <v>228145.60115087213</v>
      </c>
      <c r="R21" s="2">
        <v>3873986.5450309599</v>
      </c>
    </row>
    <row r="22" spans="1:18" x14ac:dyDescent="0.3">
      <c r="A22" t="s">
        <v>17</v>
      </c>
      <c r="B22" s="3">
        <f>B19/B21*100000</f>
        <v>2.5443083987671389</v>
      </c>
      <c r="C22" s="3">
        <f t="shared" ref="C22" si="32">C19/C21*100000</f>
        <v>0.44239046275239458</v>
      </c>
      <c r="D22" s="3">
        <f t="shared" ref="D22" si="33">D19/D21*100000</f>
        <v>0.55071217877325906</v>
      </c>
      <c r="E22" s="3">
        <f t="shared" ref="E22" si="34">E19/E21*100000</f>
        <v>0.97002259022619464</v>
      </c>
      <c r="F22" s="3">
        <f>F19/F21*100000</f>
        <v>0.76235170363131632</v>
      </c>
      <c r="G22" s="3">
        <f t="shared" ref="G22" si="35">G19/G21*100000</f>
        <v>2.9927708438129446</v>
      </c>
      <c r="H22" s="3">
        <f t="shared" ref="H22" si="36">H19/H21*100000</f>
        <v>3.3145144800510646</v>
      </c>
      <c r="I22" s="3">
        <f t="shared" ref="I22" si="37">I19/I21*100000</f>
        <v>4.9901421858120072</v>
      </c>
      <c r="J22" s="3">
        <f t="shared" ref="J22" si="38">J19/J21*100000</f>
        <v>6.2186856323970447</v>
      </c>
      <c r="K22" s="3">
        <f t="shared" ref="K22" si="39">K19/K21*100000</f>
        <v>11.132777622128573</v>
      </c>
      <c r="L22" s="3">
        <f t="shared" ref="L22" si="40">L19/L21*100000</f>
        <v>17.838286555564519</v>
      </c>
      <c r="M22" s="3">
        <f t="shared" ref="M22" si="41">M19/M21*100000</f>
        <v>26.592941229438118</v>
      </c>
      <c r="N22" s="3">
        <f t="shared" ref="N22" si="42">N19/N21*100000</f>
        <v>47.304077649542549</v>
      </c>
      <c r="O22" s="3">
        <f t="shared" ref="O22" si="43">O19/O21*100000</f>
        <v>66.367633552355528</v>
      </c>
      <c r="P22" s="3">
        <f t="shared" ref="P22" si="44">P19/P21*100000</f>
        <v>91.82828877566692</v>
      </c>
      <c r="Q22" s="3">
        <f t="shared" ref="Q22" si="45">Q19/Q21*100000</f>
        <v>368.18592853101296</v>
      </c>
      <c r="R22" s="3">
        <f t="shared" ref="R22" si="46">R19/R21*100000</f>
        <v>36.44824223282675</v>
      </c>
    </row>
    <row r="23" spans="1:18" x14ac:dyDescent="0.3">
      <c r="A23" t="s">
        <v>21</v>
      </c>
      <c r="B23" s="3">
        <f>B22*B20/100000</f>
        <v>0.16479485498814761</v>
      </c>
      <c r="C23" s="3">
        <f t="shared" ref="C23" si="47">C22*C20/100000</f>
        <v>2.9940986519082065E-2</v>
      </c>
      <c r="D23" s="3">
        <f t="shared" ref="D23" si="48">D22*D20/100000</f>
        <v>3.1660443157674661E-2</v>
      </c>
      <c r="E23" s="3">
        <f t="shared" ref="E23" si="49">E22*E20/100000</f>
        <v>6.1324828154100022E-2</v>
      </c>
      <c r="F23" s="3">
        <f t="shared" ref="F23" si="50">F22*F20/100000</f>
        <v>5.7725270998963268E-2</v>
      </c>
      <c r="G23" s="3">
        <f t="shared" ref="G23" si="51">G22*G20/100000</f>
        <v>0.22212345202779674</v>
      </c>
      <c r="H23" s="3">
        <f t="shared" ref="H23" si="52">H22*H20/100000</f>
        <v>0.27450808923782921</v>
      </c>
      <c r="I23" s="3">
        <f t="shared" ref="I23" si="53">I22*I20/100000</f>
        <v>0.43199660902574549</v>
      </c>
      <c r="J23" s="3">
        <f t="shared" ref="J23" si="54">J22*J20/100000</f>
        <v>0.50035544598266624</v>
      </c>
      <c r="K23" s="3">
        <f t="shared" ref="K23" si="55">K22*K20/100000</f>
        <v>0.78152098907342593</v>
      </c>
      <c r="L23" s="3">
        <f t="shared" ref="L23" si="56">L22*L20/100000</f>
        <v>1.1341582592027921</v>
      </c>
      <c r="M23" s="3">
        <f t="shared" ref="M23" si="57">M22*M20/100000</f>
        <v>1.5192547324377996</v>
      </c>
      <c r="N23" s="3">
        <f t="shared" ref="N23" si="58">N22*N20/100000</f>
        <v>2.3675690863596044</v>
      </c>
      <c r="O23" s="3">
        <f t="shared" ref="O23" si="59">O22*O20/100000</f>
        <v>2.6195304963114725</v>
      </c>
      <c r="P23" s="3">
        <f t="shared" ref="P23" si="60">P22*P20/100000</f>
        <v>2.6373084536371536</v>
      </c>
      <c r="Q23" s="3">
        <f t="shared" ref="Q23" si="61">Q22*Q20/100000</f>
        <v>13.954246691325391</v>
      </c>
      <c r="R23" s="5">
        <f>SUM(B23:Q23)</f>
        <v>26.788018688439642</v>
      </c>
    </row>
    <row r="25" spans="1:18" x14ac:dyDescent="0.3">
      <c r="A25" s="51" t="s">
        <v>49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</row>
    <row r="26" spans="1:18" ht="43.2" x14ac:dyDescent="0.3">
      <c r="B26" s="1" t="s">
        <v>0</v>
      </c>
      <c r="C26" s="1" t="s">
        <v>1</v>
      </c>
      <c r="D26" s="1" t="s">
        <v>2</v>
      </c>
      <c r="E26" s="1" t="s">
        <v>3</v>
      </c>
      <c r="F26" s="1" t="s">
        <v>4</v>
      </c>
      <c r="G26" s="1" t="s">
        <v>5</v>
      </c>
      <c r="H26" s="1" t="s">
        <v>6</v>
      </c>
      <c r="I26" s="1" t="s">
        <v>7</v>
      </c>
      <c r="J26" s="1" t="s">
        <v>8</v>
      </c>
      <c r="K26" s="1" t="s">
        <v>9</v>
      </c>
      <c r="L26" s="1" t="s">
        <v>10</v>
      </c>
      <c r="M26" s="1" t="s">
        <v>11</v>
      </c>
      <c r="N26" s="1" t="s">
        <v>12</v>
      </c>
      <c r="O26" s="1" t="s">
        <v>13</v>
      </c>
      <c r="P26" s="1" t="s">
        <v>14</v>
      </c>
      <c r="Q26" s="1" t="s">
        <v>15</v>
      </c>
      <c r="R26" s="1" t="s">
        <v>16</v>
      </c>
    </row>
    <row r="27" spans="1:18" x14ac:dyDescent="0.3">
      <c r="A27" t="s">
        <v>23</v>
      </c>
      <c r="B27">
        <v>2</v>
      </c>
      <c r="C27">
        <v>0</v>
      </c>
      <c r="D27">
        <v>1</v>
      </c>
      <c r="E27">
        <v>1</v>
      </c>
      <c r="F27">
        <v>1</v>
      </c>
      <c r="G27">
        <v>3</v>
      </c>
      <c r="H27">
        <v>10</v>
      </c>
      <c r="I27">
        <v>6</v>
      </c>
      <c r="J27">
        <v>14</v>
      </c>
      <c r="K27">
        <v>18</v>
      </c>
      <c r="L27">
        <v>29</v>
      </c>
      <c r="M27">
        <v>56</v>
      </c>
      <c r="N27">
        <v>82</v>
      </c>
      <c r="O27">
        <v>107</v>
      </c>
      <c r="P27">
        <v>95</v>
      </c>
      <c r="Q27">
        <v>698</v>
      </c>
      <c r="R27">
        <f>SUM(B27:Q27)</f>
        <v>1123</v>
      </c>
    </row>
    <row r="28" spans="1:18" x14ac:dyDescent="0.3">
      <c r="A28" t="s">
        <v>19</v>
      </c>
      <c r="B28" s="11">
        <v>6477</v>
      </c>
      <c r="C28" s="11">
        <v>6768</v>
      </c>
      <c r="D28" s="11">
        <v>5749</v>
      </c>
      <c r="E28" s="11">
        <v>6322</v>
      </c>
      <c r="F28" s="11">
        <v>7572</v>
      </c>
      <c r="G28" s="11">
        <v>7422</v>
      </c>
      <c r="H28" s="11">
        <v>8282</v>
      </c>
      <c r="I28" s="11">
        <v>8657</v>
      </c>
      <c r="J28" s="11">
        <v>8046</v>
      </c>
      <c r="K28" s="11">
        <v>7020</v>
      </c>
      <c r="L28" s="11">
        <v>6358</v>
      </c>
      <c r="M28" s="11">
        <v>5713</v>
      </c>
      <c r="N28" s="11">
        <v>5005</v>
      </c>
      <c r="O28" s="11">
        <v>3947</v>
      </c>
      <c r="P28" s="11">
        <v>2872</v>
      </c>
      <c r="Q28" s="11">
        <v>3790</v>
      </c>
      <c r="R28" s="11">
        <f>SUM(B28:Q28)</f>
        <v>100000</v>
      </c>
    </row>
    <row r="29" spans="1:18" x14ac:dyDescent="0.3">
      <c r="A29" t="s">
        <v>46</v>
      </c>
      <c r="B29" s="2">
        <v>235820.46904798722</v>
      </c>
      <c r="C29" s="2">
        <v>226044.65606657954</v>
      </c>
      <c r="D29" s="2">
        <v>181583.0552771783</v>
      </c>
      <c r="E29" s="2">
        <v>206180.76528853108</v>
      </c>
      <c r="F29" s="2">
        <v>262346.10488484293</v>
      </c>
      <c r="G29" s="2">
        <v>267310.81053327781</v>
      </c>
      <c r="H29" s="2">
        <v>301703.31311528728</v>
      </c>
      <c r="I29" s="2">
        <v>320632.14642442984</v>
      </c>
      <c r="J29" s="2">
        <v>305530.80060868571</v>
      </c>
      <c r="K29" s="2">
        <v>278457.01272592956</v>
      </c>
      <c r="L29" s="2">
        <v>257872.30100107708</v>
      </c>
      <c r="M29" s="2">
        <v>244425.76486442069</v>
      </c>
      <c r="N29" s="2">
        <v>224082.16218760808</v>
      </c>
      <c r="O29" s="2">
        <v>186838.06151108272</v>
      </c>
      <c r="P29" s="2">
        <v>147013.52034317004</v>
      </c>
      <c r="Q29" s="2">
        <v>228145.60115087213</v>
      </c>
      <c r="R29" s="2">
        <v>3873986.5450309599</v>
      </c>
    </row>
    <row r="30" spans="1:18" x14ac:dyDescent="0.3">
      <c r="A30" t="s">
        <v>17</v>
      </c>
      <c r="B30" s="3">
        <f>B27/B29*100000</f>
        <v>0.84810279958904622</v>
      </c>
      <c r="C30" s="3">
        <f t="shared" ref="C30" si="62">C27/C29*100000</f>
        <v>0</v>
      </c>
      <c r="D30" s="3">
        <f t="shared" ref="D30" si="63">D27/D29*100000</f>
        <v>0.55071217877325906</v>
      </c>
      <c r="E30" s="3">
        <f t="shared" ref="E30" si="64">E27/E29*100000</f>
        <v>0.48501129511309732</v>
      </c>
      <c r="F30" s="3">
        <f>F27/F29*100000</f>
        <v>0.38117585181565816</v>
      </c>
      <c r="G30" s="3">
        <f t="shared" ref="G30" si="65">G27/G29*100000</f>
        <v>1.1222890664298544</v>
      </c>
      <c r="H30" s="3">
        <f t="shared" ref="H30" si="66">H27/H29*100000</f>
        <v>3.3145144800510646</v>
      </c>
      <c r="I30" s="3">
        <f t="shared" ref="I30" si="67">I27/I29*100000</f>
        <v>1.871303319679503</v>
      </c>
      <c r="J30" s="3">
        <f t="shared" ref="J30" si="68">J27/J29*100000</f>
        <v>4.5821894133451915</v>
      </c>
      <c r="K30" s="3">
        <f t="shared" ref="K30" si="69">K27/K29*100000</f>
        <v>6.4641934580101399</v>
      </c>
      <c r="L30" s="3">
        <f t="shared" ref="L30" si="70">L27/L29*100000</f>
        <v>11.245876306768936</v>
      </c>
      <c r="M30" s="3">
        <f t="shared" ref="M30" si="71">M27/M29*100000</f>
        <v>22.910841674592842</v>
      </c>
      <c r="N30" s="3">
        <f t="shared" ref="N30" si="72">N27/N29*100000</f>
        <v>36.593720445872542</v>
      </c>
      <c r="O30" s="3">
        <f t="shared" ref="O30" si="73">O27/O29*100000</f>
        <v>57.268845081468072</v>
      </c>
      <c r="P30" s="3">
        <f t="shared" ref="P30" si="74">P27/P29*100000</f>
        <v>64.619906916210056</v>
      </c>
      <c r="Q30" s="3">
        <f t="shared" ref="Q30" si="75">Q27/Q29*100000</f>
        <v>305.94497394600842</v>
      </c>
      <c r="R30" s="3">
        <f t="shared" ref="R30" si="76">R27/R29*100000</f>
        <v>28.988226648345915</v>
      </c>
    </row>
    <row r="31" spans="1:18" x14ac:dyDescent="0.3">
      <c r="A31" t="s">
        <v>21</v>
      </c>
      <c r="B31" s="3">
        <f>B30*B28/100000</f>
        <v>5.493161832938253E-2</v>
      </c>
      <c r="C31" s="3">
        <f t="shared" ref="C31" si="77">C30*C28/100000</f>
        <v>0</v>
      </c>
      <c r="D31" s="3">
        <f t="shared" ref="D31" si="78">D30*D28/100000</f>
        <v>3.1660443157674661E-2</v>
      </c>
      <c r="E31" s="3">
        <f t="shared" ref="E31" si="79">E30*E28/100000</f>
        <v>3.0662414077050011E-2</v>
      </c>
      <c r="F31" s="3">
        <f t="shared" ref="F31" si="80">F30*F28/100000</f>
        <v>2.8862635499481634E-2</v>
      </c>
      <c r="G31" s="3">
        <f t="shared" ref="G31" si="81">G30*G28/100000</f>
        <v>8.3296294510423793E-2</v>
      </c>
      <c r="H31" s="3">
        <f t="shared" ref="H31" si="82">H30*H28/100000</f>
        <v>0.27450808923782921</v>
      </c>
      <c r="I31" s="3">
        <f t="shared" ref="I31" si="83">I30*I28/100000</f>
        <v>0.16199872838465457</v>
      </c>
      <c r="J31" s="3">
        <f t="shared" ref="J31" si="84">J30*J28/100000</f>
        <v>0.36868296019775409</v>
      </c>
      <c r="K31" s="3">
        <f t="shared" ref="K31" si="85">K30*K28/100000</f>
        <v>0.45378638075231181</v>
      </c>
      <c r="L31" s="3">
        <f t="shared" ref="L31" si="86">L30*L28/100000</f>
        <v>0.71501281558436891</v>
      </c>
      <c r="M31" s="3">
        <f t="shared" ref="M31" si="87">M30*M28/100000</f>
        <v>1.308896384869489</v>
      </c>
      <c r="N31" s="3">
        <f t="shared" ref="N31" si="88">N30*N28/100000</f>
        <v>1.8315157083159208</v>
      </c>
      <c r="O31" s="3">
        <f t="shared" ref="O31" si="89">O30*O28/100000</f>
        <v>2.2604013153655447</v>
      </c>
      <c r="P31" s="3">
        <f t="shared" ref="P31" si="90">P30*P28/100000</f>
        <v>1.8558837266335528</v>
      </c>
      <c r="Q31" s="3">
        <f t="shared" ref="Q31" si="91">Q30*Q28/100000</f>
        <v>11.595314512553719</v>
      </c>
      <c r="R31" s="5">
        <f>SUM(B31:Q31)</f>
        <v>21.055414027469155</v>
      </c>
    </row>
    <row r="33" spans="1:21" x14ac:dyDescent="0.3">
      <c r="A33" s="51" t="s">
        <v>50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spans="1:21" ht="43.2" x14ac:dyDescent="0.3">
      <c r="B34" s="1" t="s">
        <v>0</v>
      </c>
      <c r="C34" s="1" t="s">
        <v>1</v>
      </c>
      <c r="D34" s="1" t="s">
        <v>2</v>
      </c>
      <c r="E34" s="1" t="s">
        <v>3</v>
      </c>
      <c r="F34" s="1" t="s">
        <v>4</v>
      </c>
      <c r="G34" s="1" t="s">
        <v>5</v>
      </c>
      <c r="H34" s="1" t="s">
        <v>6</v>
      </c>
      <c r="I34" s="1" t="s">
        <v>7</v>
      </c>
      <c r="J34" s="1" t="s">
        <v>8</v>
      </c>
      <c r="K34" s="1" t="s">
        <v>9</v>
      </c>
      <c r="L34" s="1" t="s">
        <v>10</v>
      </c>
      <c r="M34" s="1" t="s">
        <v>11</v>
      </c>
      <c r="N34" s="1" t="s">
        <v>12</v>
      </c>
      <c r="O34" s="1" t="s">
        <v>13</v>
      </c>
      <c r="P34" s="1" t="s">
        <v>14</v>
      </c>
      <c r="Q34" s="1" t="s">
        <v>15</v>
      </c>
      <c r="R34" s="1" t="s">
        <v>16</v>
      </c>
    </row>
    <row r="35" spans="1:21" x14ac:dyDescent="0.3">
      <c r="A35" t="s">
        <v>23</v>
      </c>
      <c r="B35">
        <v>1</v>
      </c>
      <c r="C35">
        <v>2</v>
      </c>
      <c r="D35">
        <v>0</v>
      </c>
      <c r="E35">
        <v>0</v>
      </c>
      <c r="F35">
        <v>2</v>
      </c>
      <c r="G35">
        <v>2</v>
      </c>
      <c r="H35">
        <v>6</v>
      </c>
      <c r="I35">
        <v>12</v>
      </c>
      <c r="J35">
        <v>10</v>
      </c>
      <c r="K35">
        <v>16</v>
      </c>
      <c r="L35">
        <v>14</v>
      </c>
      <c r="M35">
        <v>49</v>
      </c>
      <c r="N35">
        <v>38</v>
      </c>
      <c r="O35">
        <v>79</v>
      </c>
      <c r="P35">
        <v>85</v>
      </c>
      <c r="Q35">
        <v>531</v>
      </c>
      <c r="R35">
        <f>SUM(B35:Q35)</f>
        <v>847</v>
      </c>
    </row>
    <row r="36" spans="1:21" x14ac:dyDescent="0.3">
      <c r="A36" t="s">
        <v>19</v>
      </c>
      <c r="B36" s="11">
        <v>6477</v>
      </c>
      <c r="C36" s="11">
        <v>6768</v>
      </c>
      <c r="D36" s="11">
        <v>5749</v>
      </c>
      <c r="E36" s="11">
        <v>6322</v>
      </c>
      <c r="F36" s="11">
        <v>7572</v>
      </c>
      <c r="G36" s="11">
        <v>7422</v>
      </c>
      <c r="H36" s="11">
        <v>8282</v>
      </c>
      <c r="I36" s="11">
        <v>8657</v>
      </c>
      <c r="J36" s="11">
        <v>8046</v>
      </c>
      <c r="K36" s="11">
        <v>7020</v>
      </c>
      <c r="L36" s="11">
        <v>6358</v>
      </c>
      <c r="M36" s="11">
        <v>5713</v>
      </c>
      <c r="N36" s="11">
        <v>5005</v>
      </c>
      <c r="O36" s="11">
        <v>3947</v>
      </c>
      <c r="P36" s="11">
        <v>2872</v>
      </c>
      <c r="Q36" s="11">
        <v>3790</v>
      </c>
      <c r="R36" s="11">
        <f>SUM(B36:Q36)</f>
        <v>100000</v>
      </c>
    </row>
    <row r="37" spans="1:21" x14ac:dyDescent="0.3">
      <c r="A37" t="s">
        <v>46</v>
      </c>
      <c r="B37" s="2">
        <v>235820.46904798722</v>
      </c>
      <c r="C37" s="2">
        <v>226044.65606657954</v>
      </c>
      <c r="D37" s="2">
        <v>181583.0552771783</v>
      </c>
      <c r="E37" s="2">
        <v>206180.76528853108</v>
      </c>
      <c r="F37" s="2">
        <v>262346.10488484293</v>
      </c>
      <c r="G37" s="2">
        <v>267310.81053327781</v>
      </c>
      <c r="H37" s="2">
        <v>301703.31311528728</v>
      </c>
      <c r="I37" s="2">
        <v>320632.14642442984</v>
      </c>
      <c r="J37" s="2">
        <v>305530.80060868571</v>
      </c>
      <c r="K37" s="2">
        <v>278457.01272592956</v>
      </c>
      <c r="L37" s="2">
        <v>257872.30100107708</v>
      </c>
      <c r="M37" s="2">
        <v>244425.76486442069</v>
      </c>
      <c r="N37" s="2">
        <v>224082.16218760808</v>
      </c>
      <c r="O37" s="2">
        <v>186838.06151108272</v>
      </c>
      <c r="P37" s="2">
        <v>147013.52034317004</v>
      </c>
      <c r="Q37" s="2">
        <v>228145.60115087213</v>
      </c>
      <c r="R37" s="2">
        <v>3873986.5450309599</v>
      </c>
    </row>
    <row r="38" spans="1:21" x14ac:dyDescent="0.3">
      <c r="A38" t="s">
        <v>17</v>
      </c>
      <c r="B38" s="3">
        <f>B35/B37*100000</f>
        <v>0.42405139979452311</v>
      </c>
      <c r="C38" s="3">
        <f t="shared" ref="C38" si="92">C35/C37*100000</f>
        <v>0.88478092550478915</v>
      </c>
      <c r="D38" s="3">
        <f t="shared" ref="D38" si="93">D35/D37*100000</f>
        <v>0</v>
      </c>
      <c r="E38" s="3">
        <f t="shared" ref="E38" si="94">E35/E37*100000</f>
        <v>0</v>
      </c>
      <c r="F38" s="3">
        <f>F35/F37*100000</f>
        <v>0.76235170363131632</v>
      </c>
      <c r="G38" s="3">
        <f t="shared" ref="G38" si="95">G35/G37*100000</f>
        <v>0.74819271095323614</v>
      </c>
      <c r="H38" s="3">
        <f t="shared" ref="H38" si="96">H35/H37*100000</f>
        <v>1.988708688030639</v>
      </c>
      <c r="I38" s="3">
        <f t="shared" ref="I38" si="97">I35/I37*100000</f>
        <v>3.7426066393590061</v>
      </c>
      <c r="J38" s="3">
        <f t="shared" ref="J38" si="98">J35/J37*100000</f>
        <v>3.2729924381037079</v>
      </c>
      <c r="K38" s="3">
        <f t="shared" ref="K38" si="99">K35/K37*100000</f>
        <v>5.7459497404534572</v>
      </c>
      <c r="L38" s="3">
        <f t="shared" ref="L38" si="100">L35/L37*100000</f>
        <v>5.4290437343022449</v>
      </c>
      <c r="M38" s="3">
        <f t="shared" ref="M38" si="101">M35/M37*100000</f>
        <v>20.046986465268738</v>
      </c>
      <c r="N38" s="3">
        <f t="shared" ref="N38" si="102">N35/N37*100000</f>
        <v>16.958065572477519</v>
      </c>
      <c r="O38" s="3">
        <f t="shared" ref="O38" si="103">O35/O37*100000</f>
        <v>42.28260524706522</v>
      </c>
      <c r="P38" s="3">
        <f t="shared" ref="P38" si="104">P35/P37*100000</f>
        <v>57.817811451345833</v>
      </c>
      <c r="Q38" s="3">
        <f t="shared" ref="Q38" si="105">Q35/Q37*100000</f>
        <v>232.74610482139036</v>
      </c>
      <c r="R38" s="3">
        <f t="shared" ref="R38" si="106">R35/R37*100000</f>
        <v>21.863782699153152</v>
      </c>
    </row>
    <row r="39" spans="1:21" x14ac:dyDescent="0.3">
      <c r="A39" t="s">
        <v>21</v>
      </c>
      <c r="B39" s="3">
        <f>B38*B36/100000</f>
        <v>2.7465809164691265E-2</v>
      </c>
      <c r="C39" s="3">
        <f t="shared" ref="C39" si="107">C38*C36/100000</f>
        <v>5.988197303816413E-2</v>
      </c>
      <c r="D39" s="3">
        <f t="shared" ref="D39" si="108">D38*D36/100000</f>
        <v>0</v>
      </c>
      <c r="E39" s="3">
        <f t="shared" ref="E39" si="109">E38*E36/100000</f>
        <v>0</v>
      </c>
      <c r="F39" s="3">
        <f t="shared" ref="F39" si="110">F38*F36/100000</f>
        <v>5.7725270998963268E-2</v>
      </c>
      <c r="G39" s="3">
        <f t="shared" ref="G39" si="111">G38*G36/100000</f>
        <v>5.5530863006949184E-2</v>
      </c>
      <c r="H39" s="3">
        <f t="shared" ref="H39" si="112">H38*H36/100000</f>
        <v>0.16470485354269754</v>
      </c>
      <c r="I39" s="3">
        <f t="shared" ref="I39" si="113">I38*I36/100000</f>
        <v>0.32399745676930913</v>
      </c>
      <c r="J39" s="3">
        <f t="shared" ref="J39" si="114">J38*J36/100000</f>
        <v>0.26334497156982434</v>
      </c>
      <c r="K39" s="3">
        <f t="shared" ref="K39" si="115">K38*K36/100000</f>
        <v>0.40336567177983268</v>
      </c>
      <c r="L39" s="3">
        <f t="shared" ref="L39" si="116">L38*L36/100000</f>
        <v>0.34517860062693673</v>
      </c>
      <c r="M39" s="3">
        <f t="shared" ref="M39" si="117">M38*M36/100000</f>
        <v>1.145284336760803</v>
      </c>
      <c r="N39" s="3">
        <f t="shared" ref="N39" si="118">N38*N36/100000</f>
        <v>0.84875118190249976</v>
      </c>
      <c r="O39" s="3">
        <f t="shared" ref="O39" si="119">O38*O36/100000</f>
        <v>1.6688944291016643</v>
      </c>
      <c r="P39" s="3">
        <f t="shared" ref="P39" si="120">P38*P36/100000</f>
        <v>1.6605275448826522</v>
      </c>
      <c r="Q39" s="3">
        <f t="shared" ref="Q39" si="121">Q38*Q36/100000</f>
        <v>8.821077372730695</v>
      </c>
      <c r="R39" s="5">
        <f>SUM(B39:Q39)</f>
        <v>15.845730335875682</v>
      </c>
    </row>
    <row r="41" spans="1:21" x14ac:dyDescent="0.3">
      <c r="A41" s="51" t="s">
        <v>69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</row>
    <row r="42" spans="1:21" ht="43.2" x14ac:dyDescent="0.3">
      <c r="B42" s="1" t="s">
        <v>0</v>
      </c>
      <c r="C42" s="1" t="s">
        <v>1</v>
      </c>
      <c r="D42" s="1" t="s">
        <v>2</v>
      </c>
      <c r="E42" s="1" t="s">
        <v>3</v>
      </c>
      <c r="F42" s="1" t="s">
        <v>4</v>
      </c>
      <c r="G42" s="1" t="s">
        <v>5</v>
      </c>
      <c r="H42" s="1" t="s">
        <v>6</v>
      </c>
      <c r="I42" s="1" t="s">
        <v>7</v>
      </c>
      <c r="J42" s="1" t="s">
        <v>8</v>
      </c>
      <c r="K42" s="1" t="s">
        <v>9</v>
      </c>
      <c r="L42" s="1" t="s">
        <v>10</v>
      </c>
      <c r="M42" s="1" t="s">
        <v>11</v>
      </c>
      <c r="N42" s="1" t="s">
        <v>12</v>
      </c>
      <c r="O42" s="1" t="s">
        <v>13</v>
      </c>
      <c r="P42" s="1" t="s">
        <v>14</v>
      </c>
      <c r="Q42" s="1" t="s">
        <v>15</v>
      </c>
      <c r="R42" s="1" t="s">
        <v>16</v>
      </c>
    </row>
    <row r="43" spans="1:21" x14ac:dyDescent="0.3">
      <c r="A43" t="s">
        <v>23</v>
      </c>
      <c r="B43">
        <v>0</v>
      </c>
      <c r="C43">
        <v>0</v>
      </c>
      <c r="D43">
        <v>1</v>
      </c>
      <c r="E43">
        <v>1</v>
      </c>
      <c r="F43">
        <v>5</v>
      </c>
      <c r="G43">
        <v>5</v>
      </c>
      <c r="H43">
        <v>2</v>
      </c>
      <c r="I43">
        <v>4</v>
      </c>
      <c r="J43">
        <v>8</v>
      </c>
      <c r="K43">
        <v>4</v>
      </c>
      <c r="L43">
        <v>19</v>
      </c>
      <c r="M43">
        <v>19</v>
      </c>
      <c r="N43">
        <v>54</v>
      </c>
      <c r="O43">
        <v>71</v>
      </c>
      <c r="P43">
        <v>84</v>
      </c>
      <c r="Q43">
        <v>413</v>
      </c>
      <c r="R43">
        <f>SUM(B43:Q43)</f>
        <v>690</v>
      </c>
    </row>
    <row r="44" spans="1:21" x14ac:dyDescent="0.3">
      <c r="A44" t="s">
        <v>19</v>
      </c>
      <c r="B44" s="11">
        <v>6477</v>
      </c>
      <c r="C44" s="11">
        <v>6768</v>
      </c>
      <c r="D44" s="11">
        <v>5749</v>
      </c>
      <c r="E44" s="11">
        <v>6322</v>
      </c>
      <c r="F44" s="11">
        <v>7572</v>
      </c>
      <c r="G44" s="11">
        <v>7422</v>
      </c>
      <c r="H44" s="11">
        <v>8282</v>
      </c>
      <c r="I44" s="11">
        <v>8657</v>
      </c>
      <c r="J44" s="11">
        <v>8046</v>
      </c>
      <c r="K44" s="11">
        <v>7020</v>
      </c>
      <c r="L44" s="11">
        <v>6358</v>
      </c>
      <c r="M44" s="11">
        <v>5713</v>
      </c>
      <c r="N44" s="11">
        <v>5005</v>
      </c>
      <c r="O44" s="11">
        <v>3947</v>
      </c>
      <c r="P44" s="11">
        <v>2872</v>
      </c>
      <c r="Q44" s="11">
        <v>3790</v>
      </c>
      <c r="R44" s="11">
        <f>SUM(B44:Q44)</f>
        <v>100000</v>
      </c>
    </row>
    <row r="45" spans="1:21" x14ac:dyDescent="0.3">
      <c r="A45" t="s">
        <v>46</v>
      </c>
      <c r="B45" s="2">
        <v>235820.46904798722</v>
      </c>
      <c r="C45" s="2">
        <v>226044.65606657954</v>
      </c>
      <c r="D45" s="2">
        <v>181583.0552771783</v>
      </c>
      <c r="E45" s="2">
        <v>206180.76528853108</v>
      </c>
      <c r="F45" s="2">
        <v>262346.10488484293</v>
      </c>
      <c r="G45" s="2">
        <v>267310.81053327781</v>
      </c>
      <c r="H45" s="2">
        <v>301703.31311528728</v>
      </c>
      <c r="I45" s="2">
        <v>320632.14642442984</v>
      </c>
      <c r="J45" s="2">
        <v>305530.80060868571</v>
      </c>
      <c r="K45" s="2">
        <v>278457.01272592956</v>
      </c>
      <c r="L45" s="2">
        <v>257872.30100107708</v>
      </c>
      <c r="M45" s="2">
        <v>244425.76486442069</v>
      </c>
      <c r="N45" s="2">
        <v>224082.16218760808</v>
      </c>
      <c r="O45" s="2">
        <v>186838.06151108272</v>
      </c>
      <c r="P45" s="2">
        <v>147013.52034317004</v>
      </c>
      <c r="Q45" s="2">
        <v>228145.60115087213</v>
      </c>
      <c r="R45" s="2">
        <v>3873986.5450309599</v>
      </c>
    </row>
    <row r="46" spans="1:21" x14ac:dyDescent="0.3">
      <c r="A46" t="s">
        <v>17</v>
      </c>
      <c r="B46" s="3">
        <f>B43/B45*100000</f>
        <v>0</v>
      </c>
      <c r="C46" s="3">
        <f t="shared" ref="C46:E46" si="122">C43/C45*100000</f>
        <v>0</v>
      </c>
      <c r="D46" s="3">
        <f t="shared" si="122"/>
        <v>0.55071217877325906</v>
      </c>
      <c r="E46" s="3">
        <f t="shared" si="122"/>
        <v>0.48501129511309732</v>
      </c>
      <c r="F46" s="3">
        <f>F43/F45*100000</f>
        <v>1.9058792590782909</v>
      </c>
      <c r="G46" s="3">
        <f t="shared" ref="G46:R46" si="123">G43/G45*100000</f>
        <v>1.8704817773830904</v>
      </c>
      <c r="H46" s="3">
        <f t="shared" si="123"/>
        <v>0.66290289601021302</v>
      </c>
      <c r="I46" s="3">
        <f t="shared" si="123"/>
        <v>1.2475355464530018</v>
      </c>
      <c r="J46" s="3">
        <f t="shared" si="123"/>
        <v>2.6183939504829659</v>
      </c>
      <c r="K46" s="3">
        <f t="shared" si="123"/>
        <v>1.4364874351133643</v>
      </c>
      <c r="L46" s="3">
        <f t="shared" si="123"/>
        <v>7.3679879251244751</v>
      </c>
      <c r="M46" s="3">
        <f t="shared" si="123"/>
        <v>7.7733212824511426</v>
      </c>
      <c r="N46" s="3">
        <f t="shared" si="123"/>
        <v>24.098303708257525</v>
      </c>
      <c r="O46" s="3">
        <f t="shared" si="123"/>
        <v>38.000822437235833</v>
      </c>
      <c r="P46" s="3">
        <f t="shared" si="123"/>
        <v>57.137601904859416</v>
      </c>
      <c r="Q46" s="3">
        <f t="shared" si="123"/>
        <v>181.02474819441471</v>
      </c>
      <c r="R46" s="3">
        <f t="shared" si="123"/>
        <v>17.811109872981909</v>
      </c>
    </row>
    <row r="47" spans="1:21" x14ac:dyDescent="0.3">
      <c r="A47" t="s">
        <v>21</v>
      </c>
      <c r="B47" s="3">
        <f>B46*B44/100000</f>
        <v>0</v>
      </c>
      <c r="C47" s="3">
        <f t="shared" ref="C47:Q47" si="124">C46*C44/100000</f>
        <v>0</v>
      </c>
      <c r="D47" s="3">
        <f t="shared" si="124"/>
        <v>3.1660443157674661E-2</v>
      </c>
      <c r="E47" s="3">
        <f t="shared" si="124"/>
        <v>3.0662414077050011E-2</v>
      </c>
      <c r="F47" s="3">
        <f t="shared" si="124"/>
        <v>0.14431317749740818</v>
      </c>
      <c r="G47" s="3">
        <f t="shared" si="124"/>
        <v>0.13882715751737296</v>
      </c>
      <c r="H47" s="3">
        <f t="shared" si="124"/>
        <v>5.4901617847565837E-2</v>
      </c>
      <c r="I47" s="3">
        <f t="shared" si="124"/>
        <v>0.10799915225643637</v>
      </c>
      <c r="J47" s="3">
        <f t="shared" si="124"/>
        <v>0.21067597725585943</v>
      </c>
      <c r="K47" s="3">
        <f t="shared" si="124"/>
        <v>0.10084141794495817</v>
      </c>
      <c r="L47" s="3">
        <f t="shared" si="124"/>
        <v>0.46845667227941412</v>
      </c>
      <c r="M47" s="3">
        <f t="shared" si="124"/>
        <v>0.44408984486643377</v>
      </c>
      <c r="N47" s="3">
        <f t="shared" si="124"/>
        <v>1.2061201005982891</v>
      </c>
      <c r="O47" s="3">
        <f t="shared" si="124"/>
        <v>1.4998924615976983</v>
      </c>
      <c r="P47" s="3">
        <f t="shared" si="124"/>
        <v>1.6409919267075626</v>
      </c>
      <c r="Q47" s="3">
        <f t="shared" si="124"/>
        <v>6.860837956568318</v>
      </c>
      <c r="R47" s="5">
        <f>SUM(B47:Q47)</f>
        <v>12.940270320172042</v>
      </c>
    </row>
    <row r="48" spans="1:21" x14ac:dyDescent="0.3">
      <c r="T48" s="42"/>
      <c r="U48" s="42"/>
    </row>
    <row r="49" spans="1:21" x14ac:dyDescent="0.3">
      <c r="A49" s="51" t="s">
        <v>70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T49" s="42"/>
      <c r="U49" s="42"/>
    </row>
    <row r="50" spans="1:21" ht="43.2" x14ac:dyDescent="0.3">
      <c r="B50" s="1" t="s">
        <v>0</v>
      </c>
      <c r="C50" s="1" t="s">
        <v>1</v>
      </c>
      <c r="D50" s="1" t="s">
        <v>2</v>
      </c>
      <c r="E50" s="1" t="s">
        <v>3</v>
      </c>
      <c r="F50" s="1" t="s">
        <v>4</v>
      </c>
      <c r="G50" s="1" t="s">
        <v>5</v>
      </c>
      <c r="H50" s="1" t="s">
        <v>6</v>
      </c>
      <c r="I50" s="1" t="s">
        <v>7</v>
      </c>
      <c r="J50" s="1" t="s">
        <v>8</v>
      </c>
      <c r="K50" s="1" t="s">
        <v>9</v>
      </c>
      <c r="L50" s="1" t="s">
        <v>10</v>
      </c>
      <c r="M50" s="1" t="s">
        <v>11</v>
      </c>
      <c r="N50" s="1" t="s">
        <v>12</v>
      </c>
      <c r="O50" s="1" t="s">
        <v>13</v>
      </c>
      <c r="P50" s="1" t="s">
        <v>14</v>
      </c>
      <c r="Q50" s="1" t="s">
        <v>15</v>
      </c>
      <c r="R50" s="1" t="s">
        <v>16</v>
      </c>
      <c r="T50" s="50"/>
      <c r="U50" s="42"/>
    </row>
    <row r="51" spans="1:21" x14ac:dyDescent="0.3">
      <c r="A51" t="s">
        <v>23</v>
      </c>
      <c r="B51">
        <v>0</v>
      </c>
      <c r="C51">
        <v>0</v>
      </c>
      <c r="D51">
        <v>0</v>
      </c>
      <c r="E51">
        <v>0</v>
      </c>
      <c r="F51">
        <v>1</v>
      </c>
      <c r="G51">
        <v>1</v>
      </c>
      <c r="H51">
        <v>6</v>
      </c>
      <c r="I51">
        <v>2</v>
      </c>
      <c r="J51">
        <v>9</v>
      </c>
      <c r="K51">
        <v>6</v>
      </c>
      <c r="L51">
        <v>6</v>
      </c>
      <c r="M51">
        <v>10</v>
      </c>
      <c r="N51">
        <v>19</v>
      </c>
      <c r="O51">
        <v>33</v>
      </c>
      <c r="P51">
        <v>29</v>
      </c>
      <c r="Q51">
        <v>226</v>
      </c>
      <c r="R51">
        <f>SUM(B51:Q51)</f>
        <v>348</v>
      </c>
      <c r="T51" s="43"/>
      <c r="U51" s="42"/>
    </row>
    <row r="52" spans="1:21" x14ac:dyDescent="0.3">
      <c r="A52" t="s">
        <v>19</v>
      </c>
      <c r="B52" s="11">
        <v>6477</v>
      </c>
      <c r="C52" s="11">
        <v>6768</v>
      </c>
      <c r="D52" s="11">
        <v>5749</v>
      </c>
      <c r="E52" s="11">
        <v>6322</v>
      </c>
      <c r="F52" s="11">
        <v>7572</v>
      </c>
      <c r="G52" s="11">
        <v>7422</v>
      </c>
      <c r="H52" s="11">
        <v>8282</v>
      </c>
      <c r="I52" s="11">
        <v>8657</v>
      </c>
      <c r="J52" s="11">
        <v>8046</v>
      </c>
      <c r="K52" s="11">
        <v>7020</v>
      </c>
      <c r="L52" s="11">
        <v>6358</v>
      </c>
      <c r="M52" s="11">
        <v>5713</v>
      </c>
      <c r="N52" s="11">
        <v>5005</v>
      </c>
      <c r="O52" s="11">
        <v>3947</v>
      </c>
      <c r="P52" s="11">
        <v>2872</v>
      </c>
      <c r="Q52" s="11">
        <v>3790</v>
      </c>
      <c r="R52" s="11">
        <f>SUM(B52:Q52)</f>
        <v>100000</v>
      </c>
      <c r="T52" s="42"/>
      <c r="U52" s="42"/>
    </row>
    <row r="53" spans="1:21" x14ac:dyDescent="0.3">
      <c r="A53" t="s">
        <v>46</v>
      </c>
      <c r="B53" s="2">
        <v>235820.46904798722</v>
      </c>
      <c r="C53" s="2">
        <v>226044.65606657954</v>
      </c>
      <c r="D53" s="2">
        <v>181583.0552771783</v>
      </c>
      <c r="E53" s="2">
        <v>206180.76528853108</v>
      </c>
      <c r="F53" s="2">
        <v>262346.10488484293</v>
      </c>
      <c r="G53" s="2">
        <v>267310.81053327781</v>
      </c>
      <c r="H53" s="2">
        <v>301703.31311528728</v>
      </c>
      <c r="I53" s="2">
        <v>320632.14642442984</v>
      </c>
      <c r="J53" s="2">
        <v>305530.80060868571</v>
      </c>
      <c r="K53" s="2">
        <v>278457.01272592956</v>
      </c>
      <c r="L53" s="2">
        <v>257872.30100107708</v>
      </c>
      <c r="M53" s="2">
        <v>244425.76486442069</v>
      </c>
      <c r="N53" s="2">
        <v>224082.16218760808</v>
      </c>
      <c r="O53" s="2">
        <v>186838.06151108272</v>
      </c>
      <c r="P53" s="2">
        <v>147013.52034317004</v>
      </c>
      <c r="Q53" s="2">
        <v>228145.60115087213</v>
      </c>
      <c r="R53" s="2">
        <v>3873986.5450309599</v>
      </c>
    </row>
    <row r="54" spans="1:21" x14ac:dyDescent="0.3">
      <c r="A54" t="s">
        <v>17</v>
      </c>
      <c r="B54" s="3">
        <f>B51/B53*100000</f>
        <v>0</v>
      </c>
      <c r="C54" s="3">
        <f t="shared" ref="C54:E54" si="125">C51/C53*100000</f>
        <v>0</v>
      </c>
      <c r="D54" s="3">
        <f t="shared" si="125"/>
        <v>0</v>
      </c>
      <c r="E54" s="3">
        <f t="shared" si="125"/>
        <v>0</v>
      </c>
      <c r="F54" s="3">
        <f>F51/F53*100000</f>
        <v>0.38117585181565816</v>
      </c>
      <c r="G54" s="3">
        <f t="shared" ref="G54:R54" si="126">G51/G53*100000</f>
        <v>0.37409635547661807</v>
      </c>
      <c r="H54" s="3">
        <f t="shared" si="126"/>
        <v>1.988708688030639</v>
      </c>
      <c r="I54" s="3">
        <f t="shared" si="126"/>
        <v>0.6237677732265009</v>
      </c>
      <c r="J54" s="3">
        <f t="shared" si="126"/>
        <v>2.9456931942933369</v>
      </c>
      <c r="K54" s="3">
        <f t="shared" si="126"/>
        <v>2.1547311526700463</v>
      </c>
      <c r="L54" s="3">
        <f t="shared" si="126"/>
        <v>2.3267330289866761</v>
      </c>
      <c r="M54" s="3">
        <f t="shared" si="126"/>
        <v>4.0912217276058644</v>
      </c>
      <c r="N54" s="3">
        <f t="shared" si="126"/>
        <v>8.4790327862387596</v>
      </c>
      <c r="O54" s="3">
        <f t="shared" si="126"/>
        <v>17.662354090546227</v>
      </c>
      <c r="P54" s="3">
        <f t="shared" si="126"/>
        <v>19.726076848106224</v>
      </c>
      <c r="Q54" s="3">
        <f t="shared" si="126"/>
        <v>99.059547438105866</v>
      </c>
      <c r="R54" s="3">
        <f t="shared" si="126"/>
        <v>8.9829945446343533</v>
      </c>
    </row>
    <row r="55" spans="1:21" x14ac:dyDescent="0.3">
      <c r="A55" t="s">
        <v>21</v>
      </c>
      <c r="B55" s="3">
        <f>B54*B52/100000</f>
        <v>0</v>
      </c>
      <c r="C55" s="3">
        <f t="shared" ref="C55:Q55" si="127">C54*C52/100000</f>
        <v>0</v>
      </c>
      <c r="D55" s="3">
        <f t="shared" si="127"/>
        <v>0</v>
      </c>
      <c r="E55" s="3">
        <f t="shared" si="127"/>
        <v>0</v>
      </c>
      <c r="F55" s="3">
        <f t="shared" si="127"/>
        <v>2.8862635499481634E-2</v>
      </c>
      <c r="G55" s="3">
        <f t="shared" si="127"/>
        <v>2.7765431503474592E-2</v>
      </c>
      <c r="H55" s="3">
        <f t="shared" si="127"/>
        <v>0.16470485354269754</v>
      </c>
      <c r="I55" s="3">
        <f t="shared" si="127"/>
        <v>5.3999576128218187E-2</v>
      </c>
      <c r="J55" s="3">
        <f t="shared" si="127"/>
        <v>0.23701047441284187</v>
      </c>
      <c r="K55" s="3">
        <f t="shared" si="127"/>
        <v>0.15126212691743726</v>
      </c>
      <c r="L55" s="3">
        <f t="shared" si="127"/>
        <v>0.14793368598297288</v>
      </c>
      <c r="M55" s="3">
        <f t="shared" si="127"/>
        <v>0.23373149729812304</v>
      </c>
      <c r="N55" s="3">
        <f t="shared" si="127"/>
        <v>0.42437559095124988</v>
      </c>
      <c r="O55" s="3">
        <f t="shared" si="127"/>
        <v>0.69713311595385952</v>
      </c>
      <c r="P55" s="3">
        <f t="shared" si="127"/>
        <v>0.56653292707761072</v>
      </c>
      <c r="Q55" s="3">
        <f t="shared" si="127"/>
        <v>3.7543568479042122</v>
      </c>
      <c r="R55" s="5">
        <f>SUM(B55:Q55)</f>
        <v>6.487668763172179</v>
      </c>
    </row>
    <row r="58" spans="1:21" x14ac:dyDescent="0.3">
      <c r="A58" s="18" t="s">
        <v>28</v>
      </c>
      <c r="B58" s="13">
        <v>0</v>
      </c>
      <c r="C58" s="13">
        <v>0</v>
      </c>
      <c r="D58" s="13">
        <v>0</v>
      </c>
      <c r="E58" s="13">
        <v>1</v>
      </c>
      <c r="F58" s="13">
        <v>1</v>
      </c>
      <c r="G58" s="13">
        <v>0</v>
      </c>
      <c r="H58" s="13">
        <v>2</v>
      </c>
      <c r="I58" s="13">
        <v>2</v>
      </c>
      <c r="J58" s="13">
        <v>1</v>
      </c>
      <c r="K58" s="13">
        <v>2</v>
      </c>
      <c r="L58" s="13">
        <v>7</v>
      </c>
      <c r="M58" s="13">
        <v>9</v>
      </c>
      <c r="N58" s="13">
        <v>10</v>
      </c>
      <c r="O58" s="13">
        <v>14</v>
      </c>
      <c r="P58" s="13">
        <v>17</v>
      </c>
      <c r="Q58" s="13">
        <v>97</v>
      </c>
      <c r="R58" s="14">
        <f>SUM(B58:Q58)</f>
        <v>163</v>
      </c>
    </row>
    <row r="59" spans="1:21" x14ac:dyDescent="0.3">
      <c r="A59" s="19" t="s">
        <v>17</v>
      </c>
      <c r="B59" s="7">
        <f t="shared" ref="B59:R59" si="128">B58/B37*100000</f>
        <v>0</v>
      </c>
      <c r="C59" s="7">
        <f t="shared" si="128"/>
        <v>0</v>
      </c>
      <c r="D59" s="7">
        <f t="shared" si="128"/>
        <v>0</v>
      </c>
      <c r="E59" s="7">
        <f t="shared" si="128"/>
        <v>0.48501129511309732</v>
      </c>
      <c r="F59" s="7">
        <f t="shared" si="128"/>
        <v>0.38117585181565816</v>
      </c>
      <c r="G59" s="7">
        <f t="shared" si="128"/>
        <v>0</v>
      </c>
      <c r="H59" s="7">
        <f t="shared" si="128"/>
        <v>0.66290289601021302</v>
      </c>
      <c r="I59" s="7">
        <f t="shared" si="128"/>
        <v>0.6237677732265009</v>
      </c>
      <c r="J59" s="7">
        <f t="shared" si="128"/>
        <v>0.32729924381037073</v>
      </c>
      <c r="K59" s="7">
        <f t="shared" si="128"/>
        <v>0.71824371755668215</v>
      </c>
      <c r="L59" s="7">
        <f t="shared" si="128"/>
        <v>2.7145218671511224</v>
      </c>
      <c r="M59" s="7">
        <f t="shared" si="128"/>
        <v>3.6820995548452782</v>
      </c>
      <c r="N59" s="7">
        <f t="shared" si="128"/>
        <v>4.4626488348625051</v>
      </c>
      <c r="O59" s="7">
        <f t="shared" si="128"/>
        <v>7.4931199172014304</v>
      </c>
      <c r="P59" s="7">
        <f t="shared" si="128"/>
        <v>11.563562290269166</v>
      </c>
      <c r="Q59" s="7">
        <f t="shared" si="128"/>
        <v>42.516708413700307</v>
      </c>
      <c r="R59" s="8">
        <f t="shared" si="128"/>
        <v>4.2075520424580448</v>
      </c>
    </row>
    <row r="60" spans="1:21" x14ac:dyDescent="0.3">
      <c r="A60" s="23" t="s">
        <v>21</v>
      </c>
      <c r="B60" s="9">
        <f t="shared" ref="B60:Q60" si="129">B59*B36/100000</f>
        <v>0</v>
      </c>
      <c r="C60" s="9">
        <f t="shared" si="129"/>
        <v>0</v>
      </c>
      <c r="D60" s="9">
        <f t="shared" si="129"/>
        <v>0</v>
      </c>
      <c r="E60" s="9">
        <f t="shared" si="129"/>
        <v>3.0662414077050011E-2</v>
      </c>
      <c r="F60" s="9">
        <f t="shared" si="129"/>
        <v>2.8862635499481634E-2</v>
      </c>
      <c r="G60" s="9">
        <f t="shared" si="129"/>
        <v>0</v>
      </c>
      <c r="H60" s="9">
        <f t="shared" si="129"/>
        <v>5.4901617847565837E-2</v>
      </c>
      <c r="I60" s="9">
        <f t="shared" si="129"/>
        <v>5.3999576128218187E-2</v>
      </c>
      <c r="J60" s="9">
        <f t="shared" si="129"/>
        <v>2.6334497156982429E-2</v>
      </c>
      <c r="K60" s="9">
        <f t="shared" si="129"/>
        <v>5.0420708972479085E-2</v>
      </c>
      <c r="L60" s="9">
        <f t="shared" si="129"/>
        <v>0.17258930031346836</v>
      </c>
      <c r="M60" s="9">
        <f t="shared" si="129"/>
        <v>0.21035834756831073</v>
      </c>
      <c r="N60" s="9">
        <f t="shared" si="129"/>
        <v>0.22335557418486837</v>
      </c>
      <c r="O60" s="9">
        <f t="shared" si="129"/>
        <v>0.29575344313194046</v>
      </c>
      <c r="P60" s="9">
        <f t="shared" si="129"/>
        <v>0.33210550897653046</v>
      </c>
      <c r="Q60" s="9">
        <f t="shared" si="129"/>
        <v>1.6113832488792417</v>
      </c>
      <c r="R60" s="10">
        <f>SUM(B60:Q60)</f>
        <v>3.0907268727361372</v>
      </c>
    </row>
    <row r="61" spans="1:21" x14ac:dyDescent="0.3">
      <c r="A61" s="12" t="s">
        <v>29</v>
      </c>
      <c r="B61" s="13">
        <f t="shared" ref="B61:R61" si="130">B58+B11</f>
        <v>5</v>
      </c>
      <c r="C61" s="13">
        <f t="shared" si="130"/>
        <v>0</v>
      </c>
      <c r="D61" s="13">
        <f t="shared" si="130"/>
        <v>0</v>
      </c>
      <c r="E61" s="13">
        <f t="shared" si="130"/>
        <v>2</v>
      </c>
      <c r="F61" s="13">
        <f t="shared" si="130"/>
        <v>4</v>
      </c>
      <c r="G61" s="13">
        <f t="shared" si="130"/>
        <v>5</v>
      </c>
      <c r="H61" s="13">
        <f t="shared" si="130"/>
        <v>10</v>
      </c>
      <c r="I61" s="13">
        <f t="shared" si="130"/>
        <v>11</v>
      </c>
      <c r="J61" s="13">
        <f t="shared" si="130"/>
        <v>17</v>
      </c>
      <c r="K61" s="13">
        <f t="shared" si="130"/>
        <v>23</v>
      </c>
      <c r="L61" s="13">
        <f t="shared" si="130"/>
        <v>47</v>
      </c>
      <c r="M61" s="13">
        <f t="shared" si="130"/>
        <v>66</v>
      </c>
      <c r="N61" s="13">
        <f t="shared" si="130"/>
        <v>88</v>
      </c>
      <c r="O61" s="13">
        <f t="shared" si="130"/>
        <v>77</v>
      </c>
      <c r="P61" s="13">
        <f t="shared" si="130"/>
        <v>116</v>
      </c>
      <c r="Q61" s="13">
        <f t="shared" si="130"/>
        <v>674</v>
      </c>
      <c r="R61" s="14">
        <f t="shared" si="130"/>
        <v>1145</v>
      </c>
    </row>
    <row r="62" spans="1:21" x14ac:dyDescent="0.3">
      <c r="A62" s="15" t="s">
        <v>17</v>
      </c>
      <c r="B62" s="7">
        <f t="shared" ref="B62:R62" si="131">B61/B37*100000</f>
        <v>2.1202569989726157</v>
      </c>
      <c r="C62" s="7">
        <f t="shared" si="131"/>
        <v>0</v>
      </c>
      <c r="D62" s="7">
        <f t="shared" si="131"/>
        <v>0</v>
      </c>
      <c r="E62" s="7">
        <f t="shared" si="131"/>
        <v>0.97002259022619464</v>
      </c>
      <c r="F62" s="7">
        <f t="shared" si="131"/>
        <v>1.5247034072626326</v>
      </c>
      <c r="G62" s="7">
        <f t="shared" si="131"/>
        <v>1.8704817773830904</v>
      </c>
      <c r="H62" s="7">
        <f t="shared" si="131"/>
        <v>3.3145144800510646</v>
      </c>
      <c r="I62" s="7">
        <f t="shared" si="131"/>
        <v>3.4307227527457549</v>
      </c>
      <c r="J62" s="7">
        <f t="shared" si="131"/>
        <v>5.5640871447763027</v>
      </c>
      <c r="K62" s="7">
        <f t="shared" si="131"/>
        <v>8.2598027519018444</v>
      </c>
      <c r="L62" s="7">
        <f t="shared" si="131"/>
        <v>18.226075393728966</v>
      </c>
      <c r="M62" s="7">
        <f t="shared" si="131"/>
        <v>27.002063402198704</v>
      </c>
      <c r="N62" s="7">
        <f t="shared" si="131"/>
        <v>39.271309746790045</v>
      </c>
      <c r="O62" s="7">
        <f t="shared" si="131"/>
        <v>41.212159544607871</v>
      </c>
      <c r="P62" s="7">
        <f t="shared" si="131"/>
        <v>78.904307392424897</v>
      </c>
      <c r="Q62" s="7">
        <f t="shared" si="131"/>
        <v>295.42537598797946</v>
      </c>
      <c r="R62" s="8">
        <f t="shared" si="131"/>
        <v>29.556117108064178</v>
      </c>
    </row>
    <row r="63" spans="1:21" x14ac:dyDescent="0.3">
      <c r="A63" s="16" t="s">
        <v>21</v>
      </c>
      <c r="B63" s="9">
        <f t="shared" ref="B63:Q63" si="132">B62*B36/100000</f>
        <v>0.13732904582345631</v>
      </c>
      <c r="C63" s="9">
        <f t="shared" si="132"/>
        <v>0</v>
      </c>
      <c r="D63" s="9">
        <f t="shared" si="132"/>
        <v>0</v>
      </c>
      <c r="E63" s="9">
        <f t="shared" si="132"/>
        <v>6.1324828154100022E-2</v>
      </c>
      <c r="F63" s="9">
        <f t="shared" si="132"/>
        <v>0.11545054199792654</v>
      </c>
      <c r="G63" s="9">
        <f t="shared" si="132"/>
        <v>0.13882715751737296</v>
      </c>
      <c r="H63" s="9">
        <f t="shared" si="132"/>
        <v>0.27450808923782921</v>
      </c>
      <c r="I63" s="9">
        <f t="shared" si="132"/>
        <v>0.2969976687052</v>
      </c>
      <c r="J63" s="9">
        <f t="shared" si="132"/>
        <v>0.44768645166870136</v>
      </c>
      <c r="K63" s="9">
        <f t="shared" si="132"/>
        <v>0.57983815318350951</v>
      </c>
      <c r="L63" s="9">
        <f t="shared" si="132"/>
        <v>1.1588138735332878</v>
      </c>
      <c r="M63" s="9">
        <f t="shared" si="132"/>
        <v>1.542627882167612</v>
      </c>
      <c r="N63" s="9">
        <f t="shared" si="132"/>
        <v>1.9655290528268416</v>
      </c>
      <c r="O63" s="9">
        <f t="shared" si="132"/>
        <v>1.6266439372256727</v>
      </c>
      <c r="P63" s="9">
        <f t="shared" si="132"/>
        <v>2.2661317083104429</v>
      </c>
      <c r="Q63" s="9">
        <f t="shared" si="132"/>
        <v>11.196621749944422</v>
      </c>
      <c r="R63" s="10">
        <f>SUM(B63:Q63)</f>
        <v>21.808330140296377</v>
      </c>
    </row>
    <row r="64" spans="1:21" x14ac:dyDescent="0.3">
      <c r="A64" s="12" t="s">
        <v>30</v>
      </c>
      <c r="B64" s="13">
        <f t="shared" ref="B64:R64" si="133">B61+B19</f>
        <v>11</v>
      </c>
      <c r="C64" s="13">
        <f t="shared" si="133"/>
        <v>1</v>
      </c>
      <c r="D64" s="13">
        <f t="shared" si="133"/>
        <v>1</v>
      </c>
      <c r="E64" s="13">
        <f t="shared" si="133"/>
        <v>4</v>
      </c>
      <c r="F64" s="13">
        <f t="shared" si="133"/>
        <v>6</v>
      </c>
      <c r="G64" s="13">
        <f t="shared" si="133"/>
        <v>13</v>
      </c>
      <c r="H64" s="13">
        <f t="shared" si="133"/>
        <v>20</v>
      </c>
      <c r="I64" s="13">
        <f t="shared" si="133"/>
        <v>27</v>
      </c>
      <c r="J64" s="13">
        <f t="shared" si="133"/>
        <v>36</v>
      </c>
      <c r="K64" s="13">
        <f t="shared" si="133"/>
        <v>54</v>
      </c>
      <c r="L64" s="13">
        <f t="shared" si="133"/>
        <v>93</v>
      </c>
      <c r="M64" s="13">
        <f t="shared" si="133"/>
        <v>131</v>
      </c>
      <c r="N64" s="13">
        <f t="shared" si="133"/>
        <v>194</v>
      </c>
      <c r="O64" s="13">
        <f t="shared" si="133"/>
        <v>201</v>
      </c>
      <c r="P64" s="13">
        <f t="shared" si="133"/>
        <v>251</v>
      </c>
      <c r="Q64" s="13">
        <f t="shared" si="133"/>
        <v>1514</v>
      </c>
      <c r="R64" s="14">
        <f t="shared" si="133"/>
        <v>2557</v>
      </c>
    </row>
    <row r="65" spans="1:20" x14ac:dyDescent="0.3">
      <c r="A65" s="15" t="s">
        <v>17</v>
      </c>
      <c r="B65" s="7">
        <f t="shared" ref="B65:R65" si="134">B64/B37*100000</f>
        <v>4.6645653977397545</v>
      </c>
      <c r="C65" s="7">
        <f t="shared" si="134"/>
        <v>0.44239046275239458</v>
      </c>
      <c r="D65" s="7">
        <f t="shared" si="134"/>
        <v>0.55071217877325906</v>
      </c>
      <c r="E65" s="7">
        <f t="shared" si="134"/>
        <v>1.9400451804523893</v>
      </c>
      <c r="F65" s="7">
        <f t="shared" si="134"/>
        <v>2.2870551108939488</v>
      </c>
      <c r="G65" s="7">
        <f t="shared" si="134"/>
        <v>4.8632526211960352</v>
      </c>
      <c r="H65" s="7">
        <f t="shared" si="134"/>
        <v>6.6290289601021293</v>
      </c>
      <c r="I65" s="7">
        <f t="shared" si="134"/>
        <v>8.420864938557763</v>
      </c>
      <c r="J65" s="7">
        <f t="shared" si="134"/>
        <v>11.782772777173347</v>
      </c>
      <c r="K65" s="7">
        <f t="shared" si="134"/>
        <v>19.39258037403042</v>
      </c>
      <c r="L65" s="7">
        <f t="shared" si="134"/>
        <v>36.064361949293485</v>
      </c>
      <c r="M65" s="7">
        <f t="shared" si="134"/>
        <v>53.595004631636826</v>
      </c>
      <c r="N65" s="7">
        <f t="shared" si="134"/>
        <v>86.575387396332587</v>
      </c>
      <c r="O65" s="7">
        <f t="shared" si="134"/>
        <v>107.5797930969634</v>
      </c>
      <c r="P65" s="7">
        <f t="shared" si="134"/>
        <v>170.73259616809182</v>
      </c>
      <c r="Q65" s="7">
        <f t="shared" si="134"/>
        <v>663.61130451899248</v>
      </c>
      <c r="R65" s="8">
        <f t="shared" si="134"/>
        <v>66.004359340890929</v>
      </c>
    </row>
    <row r="66" spans="1:20" x14ac:dyDescent="0.3">
      <c r="A66" s="16" t="s">
        <v>21</v>
      </c>
      <c r="B66" s="9">
        <f t="shared" ref="B66:Q66" si="135">B65*B36/100000</f>
        <v>0.3021239008116039</v>
      </c>
      <c r="C66" s="9">
        <f t="shared" si="135"/>
        <v>2.9940986519082065E-2</v>
      </c>
      <c r="D66" s="9">
        <f t="shared" si="135"/>
        <v>3.1660443157674661E-2</v>
      </c>
      <c r="E66" s="9">
        <f t="shared" si="135"/>
        <v>0.12264965630820004</v>
      </c>
      <c r="F66" s="9">
        <f t="shared" si="135"/>
        <v>0.17317581299688981</v>
      </c>
      <c r="G66" s="9">
        <f t="shared" si="135"/>
        <v>0.36095060954516972</v>
      </c>
      <c r="H66" s="9">
        <f t="shared" si="135"/>
        <v>0.54901617847565842</v>
      </c>
      <c r="I66" s="9">
        <f t="shared" si="135"/>
        <v>0.72899427773094549</v>
      </c>
      <c r="J66" s="9">
        <f t="shared" si="135"/>
        <v>0.94804189765136748</v>
      </c>
      <c r="K66" s="9">
        <f t="shared" si="135"/>
        <v>1.3613591422569356</v>
      </c>
      <c r="L66" s="9">
        <f t="shared" si="135"/>
        <v>2.2929721327360797</v>
      </c>
      <c r="M66" s="9">
        <f t="shared" si="135"/>
        <v>3.0618826146054117</v>
      </c>
      <c r="N66" s="9">
        <f t="shared" si="135"/>
        <v>4.333098139186446</v>
      </c>
      <c r="O66" s="9">
        <f t="shared" si="135"/>
        <v>4.2461744335371456</v>
      </c>
      <c r="P66" s="9">
        <f t="shared" si="135"/>
        <v>4.9034401619475974</v>
      </c>
      <c r="Q66" s="9">
        <f t="shared" si="135"/>
        <v>25.150868441269818</v>
      </c>
      <c r="R66" s="10">
        <f>SUM(B66:Q66)</f>
        <v>48.596348828736026</v>
      </c>
    </row>
    <row r="67" spans="1:20" x14ac:dyDescent="0.3">
      <c r="A67" s="12" t="s">
        <v>31</v>
      </c>
      <c r="B67" s="13">
        <f t="shared" ref="B67:R67" si="136">B64+B27</f>
        <v>13</v>
      </c>
      <c r="C67" s="13">
        <f t="shared" si="136"/>
        <v>1</v>
      </c>
      <c r="D67" s="13">
        <f t="shared" si="136"/>
        <v>2</v>
      </c>
      <c r="E67" s="13">
        <f t="shared" si="136"/>
        <v>5</v>
      </c>
      <c r="F67" s="13">
        <f t="shared" si="136"/>
        <v>7</v>
      </c>
      <c r="G67" s="13">
        <f t="shared" si="136"/>
        <v>16</v>
      </c>
      <c r="H67" s="13">
        <f t="shared" si="136"/>
        <v>30</v>
      </c>
      <c r="I67" s="13">
        <f t="shared" si="136"/>
        <v>33</v>
      </c>
      <c r="J67" s="13">
        <f t="shared" si="136"/>
        <v>50</v>
      </c>
      <c r="K67" s="13">
        <f t="shared" si="136"/>
        <v>72</v>
      </c>
      <c r="L67" s="13">
        <f t="shared" si="136"/>
        <v>122</v>
      </c>
      <c r="M67" s="13">
        <f t="shared" si="136"/>
        <v>187</v>
      </c>
      <c r="N67" s="13">
        <f t="shared" si="136"/>
        <v>276</v>
      </c>
      <c r="O67" s="13">
        <f t="shared" si="136"/>
        <v>308</v>
      </c>
      <c r="P67" s="13">
        <f t="shared" si="136"/>
        <v>346</v>
      </c>
      <c r="Q67" s="13">
        <f t="shared" si="136"/>
        <v>2212</v>
      </c>
      <c r="R67" s="14">
        <f t="shared" si="136"/>
        <v>3680</v>
      </c>
    </row>
    <row r="68" spans="1:20" x14ac:dyDescent="0.3">
      <c r="A68" s="15" t="s">
        <v>17</v>
      </c>
      <c r="B68" s="7">
        <f t="shared" ref="B68:R68" si="137">B67/B37*100000</f>
        <v>5.512668197328801</v>
      </c>
      <c r="C68" s="7">
        <f t="shared" si="137"/>
        <v>0.44239046275239458</v>
      </c>
      <c r="D68" s="7">
        <f t="shared" si="137"/>
        <v>1.1014243575465181</v>
      </c>
      <c r="E68" s="7">
        <f t="shared" si="137"/>
        <v>2.4250564755654866</v>
      </c>
      <c r="F68" s="7">
        <f t="shared" si="137"/>
        <v>2.668230962709607</v>
      </c>
      <c r="G68" s="7">
        <f t="shared" si="137"/>
        <v>5.9855416876258891</v>
      </c>
      <c r="H68" s="7">
        <f t="shared" si="137"/>
        <v>9.9435434401531939</v>
      </c>
      <c r="I68" s="7">
        <f t="shared" si="137"/>
        <v>10.292168258237266</v>
      </c>
      <c r="J68" s="7">
        <f t="shared" si="137"/>
        <v>16.36496219051854</v>
      </c>
      <c r="K68" s="7">
        <f t="shared" si="137"/>
        <v>25.85677383204056</v>
      </c>
      <c r="L68" s="7">
        <f t="shared" si="137"/>
        <v>47.310238256062419</v>
      </c>
      <c r="M68" s="7">
        <f t="shared" si="137"/>
        <v>76.505846306229657</v>
      </c>
      <c r="N68" s="7">
        <f t="shared" si="137"/>
        <v>123.16910784220512</v>
      </c>
      <c r="O68" s="7">
        <f t="shared" si="137"/>
        <v>164.84863817843149</v>
      </c>
      <c r="P68" s="7">
        <f t="shared" si="137"/>
        <v>235.35250308430187</v>
      </c>
      <c r="Q68" s="7">
        <f t="shared" si="137"/>
        <v>969.5562784650009</v>
      </c>
      <c r="R68" s="8">
        <f t="shared" si="137"/>
        <v>94.992585989236844</v>
      </c>
    </row>
    <row r="69" spans="1:20" x14ac:dyDescent="0.3">
      <c r="A69" s="16" t="s">
        <v>21</v>
      </c>
      <c r="B69" s="9">
        <f t="shared" ref="B69:Q69" si="138">B68*B36/100000</f>
        <v>0.35705551914098643</v>
      </c>
      <c r="C69" s="9">
        <f t="shared" si="138"/>
        <v>2.9940986519082065E-2</v>
      </c>
      <c r="D69" s="9">
        <f t="shared" si="138"/>
        <v>6.3320886315349323E-2</v>
      </c>
      <c r="E69" s="9">
        <f t="shared" si="138"/>
        <v>0.15331207038525008</v>
      </c>
      <c r="F69" s="9">
        <f t="shared" si="138"/>
        <v>0.20203844849637145</v>
      </c>
      <c r="G69" s="9">
        <f t="shared" si="138"/>
        <v>0.44424690405559347</v>
      </c>
      <c r="H69" s="9">
        <f t="shared" si="138"/>
        <v>0.82352426771348752</v>
      </c>
      <c r="I69" s="9">
        <f t="shared" si="138"/>
        <v>0.89099300611560017</v>
      </c>
      <c r="J69" s="9">
        <f t="shared" si="138"/>
        <v>1.3167248578491215</v>
      </c>
      <c r="K69" s="9">
        <f t="shared" si="138"/>
        <v>1.8151455230092473</v>
      </c>
      <c r="L69" s="9">
        <f t="shared" si="138"/>
        <v>3.0079849483204488</v>
      </c>
      <c r="M69" s="9">
        <f t="shared" si="138"/>
        <v>4.3707789994748998</v>
      </c>
      <c r="N69" s="9">
        <f t="shared" si="138"/>
        <v>6.1646138475023662</v>
      </c>
      <c r="O69" s="9">
        <f t="shared" si="138"/>
        <v>6.5065757489026907</v>
      </c>
      <c r="P69" s="9">
        <f t="shared" si="138"/>
        <v>6.7593238885811493</v>
      </c>
      <c r="Q69" s="9">
        <f t="shared" si="138"/>
        <v>36.746182953823535</v>
      </c>
      <c r="R69" s="10">
        <f>SUM(B69:Q69)</f>
        <v>69.651762856205181</v>
      </c>
    </row>
    <row r="70" spans="1:20" x14ac:dyDescent="0.3">
      <c r="A70" s="12" t="s">
        <v>32</v>
      </c>
      <c r="B70" s="13">
        <f t="shared" ref="B70:R70" si="139">B67+B35</f>
        <v>14</v>
      </c>
      <c r="C70" s="13">
        <f t="shared" si="139"/>
        <v>3</v>
      </c>
      <c r="D70" s="13">
        <f t="shared" si="139"/>
        <v>2</v>
      </c>
      <c r="E70" s="13">
        <f t="shared" si="139"/>
        <v>5</v>
      </c>
      <c r="F70" s="13">
        <f t="shared" si="139"/>
        <v>9</v>
      </c>
      <c r="G70" s="13">
        <f t="shared" si="139"/>
        <v>18</v>
      </c>
      <c r="H70" s="13">
        <f t="shared" si="139"/>
        <v>36</v>
      </c>
      <c r="I70" s="13">
        <f t="shared" si="139"/>
        <v>45</v>
      </c>
      <c r="J70" s="13">
        <f t="shared" si="139"/>
        <v>60</v>
      </c>
      <c r="K70" s="13">
        <f t="shared" si="139"/>
        <v>88</v>
      </c>
      <c r="L70" s="13">
        <f t="shared" si="139"/>
        <v>136</v>
      </c>
      <c r="M70" s="13">
        <f t="shared" si="139"/>
        <v>236</v>
      </c>
      <c r="N70" s="13">
        <f t="shared" si="139"/>
        <v>314</v>
      </c>
      <c r="O70" s="13">
        <f t="shared" si="139"/>
        <v>387</v>
      </c>
      <c r="P70" s="13">
        <f t="shared" si="139"/>
        <v>431</v>
      </c>
      <c r="Q70" s="13">
        <f t="shared" si="139"/>
        <v>2743</v>
      </c>
      <c r="R70" s="14">
        <f t="shared" si="139"/>
        <v>4527</v>
      </c>
      <c r="S70" s="27"/>
      <c r="T70" s="27"/>
    </row>
    <row r="71" spans="1:20" x14ac:dyDescent="0.3">
      <c r="A71" s="15" t="s">
        <v>17</v>
      </c>
      <c r="B71" s="7">
        <f t="shared" ref="B71:R71" si="140">B70/B37*100000</f>
        <v>5.9367195971233242</v>
      </c>
      <c r="C71" s="7">
        <f t="shared" si="140"/>
        <v>1.3271713882571836</v>
      </c>
      <c r="D71" s="7">
        <f t="shared" si="140"/>
        <v>1.1014243575465181</v>
      </c>
      <c r="E71" s="7">
        <f t="shared" si="140"/>
        <v>2.4250564755654866</v>
      </c>
      <c r="F71" s="7">
        <f t="shared" si="140"/>
        <v>3.4305826663409231</v>
      </c>
      <c r="G71" s="7">
        <f t="shared" si="140"/>
        <v>6.7337343985791254</v>
      </c>
      <c r="H71" s="7">
        <f t="shared" si="140"/>
        <v>11.932252128183833</v>
      </c>
      <c r="I71" s="7">
        <f t="shared" si="140"/>
        <v>14.034774897596272</v>
      </c>
      <c r="J71" s="7">
        <f t="shared" si="140"/>
        <v>19.637954628622246</v>
      </c>
      <c r="K71" s="7">
        <f t="shared" si="140"/>
        <v>31.602723572494014</v>
      </c>
      <c r="L71" s="7">
        <f t="shared" si="140"/>
        <v>52.73928199036466</v>
      </c>
      <c r="M71" s="7">
        <f t="shared" si="140"/>
        <v>96.552832771498402</v>
      </c>
      <c r="N71" s="7">
        <f t="shared" si="140"/>
        <v>140.12717341468266</v>
      </c>
      <c r="O71" s="7">
        <f t="shared" si="140"/>
        <v>207.13124342549671</v>
      </c>
      <c r="P71" s="7">
        <f t="shared" si="140"/>
        <v>293.17031453564766</v>
      </c>
      <c r="Q71" s="7">
        <f t="shared" si="140"/>
        <v>1202.3023832863912</v>
      </c>
      <c r="R71" s="8">
        <f t="shared" si="140"/>
        <v>116.85636868838999</v>
      </c>
    </row>
    <row r="72" spans="1:20" x14ac:dyDescent="0.3">
      <c r="A72" s="16" t="s">
        <v>21</v>
      </c>
      <c r="B72" s="9">
        <f t="shared" ref="B72:Q72" si="141">B71*B36/100000</f>
        <v>0.38452132830567776</v>
      </c>
      <c r="C72" s="9">
        <f t="shared" si="141"/>
        <v>8.9822959557246201E-2</v>
      </c>
      <c r="D72" s="9">
        <f t="shared" si="141"/>
        <v>6.3320886315349323E-2</v>
      </c>
      <c r="E72" s="9">
        <f t="shared" si="141"/>
        <v>0.15331207038525008</v>
      </c>
      <c r="F72" s="9">
        <f t="shared" si="141"/>
        <v>0.25976371949533472</v>
      </c>
      <c r="G72" s="9">
        <f t="shared" si="141"/>
        <v>0.49977776706254268</v>
      </c>
      <c r="H72" s="9">
        <f t="shared" si="141"/>
        <v>0.98822912125618501</v>
      </c>
      <c r="I72" s="9">
        <f t="shared" si="141"/>
        <v>1.2149904628849093</v>
      </c>
      <c r="J72" s="9">
        <f t="shared" si="141"/>
        <v>1.5800698294189459</v>
      </c>
      <c r="K72" s="9">
        <f t="shared" si="141"/>
        <v>2.2185111947890799</v>
      </c>
      <c r="L72" s="9">
        <f t="shared" si="141"/>
        <v>3.3531635489473852</v>
      </c>
      <c r="M72" s="9">
        <f t="shared" si="141"/>
        <v>5.5160633362357041</v>
      </c>
      <c r="N72" s="9">
        <f t="shared" si="141"/>
        <v>7.0133650294048664</v>
      </c>
      <c r="O72" s="9">
        <f t="shared" si="141"/>
        <v>8.175470178004355</v>
      </c>
      <c r="P72" s="9">
        <f t="shared" si="141"/>
        <v>8.4198514334638013</v>
      </c>
      <c r="Q72" s="9">
        <f t="shared" si="141"/>
        <v>45.567260326554226</v>
      </c>
      <c r="R72" s="10">
        <f>SUM(B72:Q72)</f>
        <v>85.497493192080867</v>
      </c>
    </row>
    <row r="73" spans="1:20" x14ac:dyDescent="0.3">
      <c r="A73" s="12" t="s">
        <v>65</v>
      </c>
      <c r="B73" s="13">
        <f t="shared" ref="B73:R73" si="142">B70+B43</f>
        <v>14</v>
      </c>
      <c r="C73" s="13">
        <f t="shared" si="142"/>
        <v>3</v>
      </c>
      <c r="D73" s="13">
        <f t="shared" si="142"/>
        <v>3</v>
      </c>
      <c r="E73" s="13">
        <f t="shared" si="142"/>
        <v>6</v>
      </c>
      <c r="F73" s="13">
        <f t="shared" si="142"/>
        <v>14</v>
      </c>
      <c r="G73" s="13">
        <f t="shared" si="142"/>
        <v>23</v>
      </c>
      <c r="H73" s="13">
        <f t="shared" si="142"/>
        <v>38</v>
      </c>
      <c r="I73" s="13">
        <f t="shared" si="142"/>
        <v>49</v>
      </c>
      <c r="J73" s="13">
        <f t="shared" si="142"/>
        <v>68</v>
      </c>
      <c r="K73" s="13">
        <f t="shared" si="142"/>
        <v>92</v>
      </c>
      <c r="L73" s="13">
        <f t="shared" si="142"/>
        <v>155</v>
      </c>
      <c r="M73" s="13">
        <f t="shared" si="142"/>
        <v>255</v>
      </c>
      <c r="N73" s="13">
        <f t="shared" si="142"/>
        <v>368</v>
      </c>
      <c r="O73" s="13">
        <f t="shared" si="142"/>
        <v>458</v>
      </c>
      <c r="P73" s="13">
        <f t="shared" si="142"/>
        <v>515</v>
      </c>
      <c r="Q73" s="13">
        <f t="shared" si="142"/>
        <v>3156</v>
      </c>
      <c r="R73" s="14">
        <f t="shared" si="142"/>
        <v>5217</v>
      </c>
    </row>
    <row r="74" spans="1:20" x14ac:dyDescent="0.3">
      <c r="A74" s="15" t="s">
        <v>17</v>
      </c>
      <c r="B74" s="7">
        <f t="shared" ref="B74:R74" si="143">B73/B53*100000</f>
        <v>5.9367195971233242</v>
      </c>
      <c r="C74" s="7">
        <f t="shared" si="143"/>
        <v>1.3271713882571836</v>
      </c>
      <c r="D74" s="7">
        <f t="shared" si="143"/>
        <v>1.6521365363197771</v>
      </c>
      <c r="E74" s="7">
        <f t="shared" si="143"/>
        <v>2.9100677706785838</v>
      </c>
      <c r="F74" s="7">
        <f t="shared" si="143"/>
        <v>5.336461925419214</v>
      </c>
      <c r="G74" s="7">
        <f t="shared" si="143"/>
        <v>8.6042161759622164</v>
      </c>
      <c r="H74" s="7">
        <f t="shared" si="143"/>
        <v>12.595155024194046</v>
      </c>
      <c r="I74" s="7">
        <f t="shared" si="143"/>
        <v>15.282310444049273</v>
      </c>
      <c r="J74" s="7">
        <f t="shared" si="143"/>
        <v>22.256348579105211</v>
      </c>
      <c r="K74" s="7">
        <f t="shared" si="143"/>
        <v>33.039211007607378</v>
      </c>
      <c r="L74" s="7">
        <f t="shared" si="143"/>
        <v>60.107269915489134</v>
      </c>
      <c r="M74" s="7">
        <f t="shared" si="143"/>
        <v>104.32615405394952</v>
      </c>
      <c r="N74" s="7">
        <f t="shared" si="143"/>
        <v>164.22547712294019</v>
      </c>
      <c r="O74" s="7">
        <f t="shared" si="143"/>
        <v>245.13206586273253</v>
      </c>
      <c r="P74" s="7">
        <f t="shared" si="143"/>
        <v>350.30791644050714</v>
      </c>
      <c r="Q74" s="7">
        <f t="shared" si="143"/>
        <v>1383.327131480806</v>
      </c>
      <c r="R74" s="8">
        <f t="shared" si="143"/>
        <v>134.66747856137189</v>
      </c>
    </row>
    <row r="75" spans="1:20" x14ac:dyDescent="0.3">
      <c r="A75" s="16" t="s">
        <v>21</v>
      </c>
      <c r="B75" s="9">
        <f t="shared" ref="B75:Q75" si="144">B74*B52/100000</f>
        <v>0.38452132830567776</v>
      </c>
      <c r="C75" s="9">
        <f t="shared" si="144"/>
        <v>8.9822959557246201E-2</v>
      </c>
      <c r="D75" s="9">
        <f t="shared" si="144"/>
        <v>9.4981329473023984E-2</v>
      </c>
      <c r="E75" s="9">
        <f t="shared" si="144"/>
        <v>0.18397448446230005</v>
      </c>
      <c r="F75" s="9">
        <f t="shared" si="144"/>
        <v>0.40407689699274291</v>
      </c>
      <c r="G75" s="9">
        <f t="shared" si="144"/>
        <v>0.63860492457991569</v>
      </c>
      <c r="H75" s="9">
        <f t="shared" si="144"/>
        <v>1.0431307391037508</v>
      </c>
      <c r="I75" s="9">
        <f t="shared" si="144"/>
        <v>1.3229896151413454</v>
      </c>
      <c r="J75" s="9">
        <f t="shared" si="144"/>
        <v>1.7907458066748054</v>
      </c>
      <c r="K75" s="9">
        <f t="shared" si="144"/>
        <v>2.319352612734038</v>
      </c>
      <c r="L75" s="9">
        <f t="shared" si="144"/>
        <v>3.8216202212267993</v>
      </c>
      <c r="M75" s="9">
        <f t="shared" si="144"/>
        <v>5.960153181102136</v>
      </c>
      <c r="N75" s="9">
        <f t="shared" si="144"/>
        <v>8.2194851300031555</v>
      </c>
      <c r="O75" s="9">
        <f t="shared" si="144"/>
        <v>9.6753626396020529</v>
      </c>
      <c r="P75" s="9">
        <f t="shared" si="144"/>
        <v>10.060843360171365</v>
      </c>
      <c r="Q75" s="9">
        <f t="shared" si="144"/>
        <v>52.428098283122544</v>
      </c>
      <c r="R75" s="10">
        <f>SUM(B75:Q75)</f>
        <v>98.4377635122529</v>
      </c>
    </row>
    <row r="76" spans="1:20" x14ac:dyDescent="0.3">
      <c r="A76" s="12" t="s">
        <v>66</v>
      </c>
      <c r="B76" s="13">
        <f t="shared" ref="B76:R76" si="145">B73+B51</f>
        <v>14</v>
      </c>
      <c r="C76" s="13">
        <f t="shared" si="145"/>
        <v>3</v>
      </c>
      <c r="D76" s="13">
        <f t="shared" si="145"/>
        <v>3</v>
      </c>
      <c r="E76" s="13">
        <f t="shared" si="145"/>
        <v>6</v>
      </c>
      <c r="F76" s="13">
        <f t="shared" si="145"/>
        <v>15</v>
      </c>
      <c r="G76" s="13">
        <f t="shared" si="145"/>
        <v>24</v>
      </c>
      <c r="H76" s="13">
        <f t="shared" si="145"/>
        <v>44</v>
      </c>
      <c r="I76" s="13">
        <f t="shared" si="145"/>
        <v>51</v>
      </c>
      <c r="J76" s="13">
        <f t="shared" si="145"/>
        <v>77</v>
      </c>
      <c r="K76" s="13">
        <f t="shared" si="145"/>
        <v>98</v>
      </c>
      <c r="L76" s="13">
        <f t="shared" si="145"/>
        <v>161</v>
      </c>
      <c r="M76" s="13">
        <f t="shared" si="145"/>
        <v>265</v>
      </c>
      <c r="N76" s="13">
        <f t="shared" si="145"/>
        <v>387</v>
      </c>
      <c r="O76" s="13">
        <f t="shared" si="145"/>
        <v>491</v>
      </c>
      <c r="P76" s="13">
        <f t="shared" si="145"/>
        <v>544</v>
      </c>
      <c r="Q76" s="13">
        <f t="shared" si="145"/>
        <v>3382</v>
      </c>
      <c r="R76" s="14">
        <f t="shared" si="145"/>
        <v>5565</v>
      </c>
    </row>
    <row r="77" spans="1:20" x14ac:dyDescent="0.3">
      <c r="A77" s="15" t="s">
        <v>17</v>
      </c>
      <c r="B77" s="7">
        <f>B76/B$53*100000</f>
        <v>5.9367195971233242</v>
      </c>
      <c r="C77" s="7">
        <f t="shared" ref="C77:R77" si="146">C76/C53*100000</f>
        <v>1.3271713882571836</v>
      </c>
      <c r="D77" s="7">
        <f t="shared" si="146"/>
        <v>1.6521365363197771</v>
      </c>
      <c r="E77" s="7">
        <f t="shared" si="146"/>
        <v>2.9100677706785838</v>
      </c>
      <c r="F77" s="7">
        <f t="shared" si="146"/>
        <v>5.7176377772348728</v>
      </c>
      <c r="G77" s="7">
        <f t="shared" si="146"/>
        <v>8.978312531438835</v>
      </c>
      <c r="H77" s="7">
        <f t="shared" si="146"/>
        <v>14.583863712224685</v>
      </c>
      <c r="I77" s="7">
        <f t="shared" si="146"/>
        <v>15.906078217275775</v>
      </c>
      <c r="J77" s="7">
        <f t="shared" si="146"/>
        <v>25.202041773398548</v>
      </c>
      <c r="K77" s="7">
        <f t="shared" si="146"/>
        <v>35.193942160277423</v>
      </c>
      <c r="L77" s="7">
        <f t="shared" si="146"/>
        <v>62.434002944475822</v>
      </c>
      <c r="M77" s="7">
        <f t="shared" si="146"/>
        <v>108.41737578155542</v>
      </c>
      <c r="N77" s="7">
        <f t="shared" si="146"/>
        <v>172.70450990917894</v>
      </c>
      <c r="O77" s="7">
        <f t="shared" si="146"/>
        <v>262.79441995327875</v>
      </c>
      <c r="P77" s="7">
        <f t="shared" si="146"/>
        <v>370.03399328861332</v>
      </c>
      <c r="Q77" s="7">
        <f t="shared" si="146"/>
        <v>1482.3866789189119</v>
      </c>
      <c r="R77" s="8">
        <f t="shared" si="146"/>
        <v>143.65047310600627</v>
      </c>
    </row>
    <row r="78" spans="1:20" x14ac:dyDescent="0.3">
      <c r="A78" s="16" t="s">
        <v>21</v>
      </c>
      <c r="B78" s="9">
        <f>B77*B$52/100000</f>
        <v>0.38452132830567776</v>
      </c>
      <c r="C78" s="9">
        <f t="shared" ref="C78:Q78" si="147">C77*C52/100000</f>
        <v>8.9822959557246201E-2</v>
      </c>
      <c r="D78" s="9">
        <f t="shared" si="147"/>
        <v>9.4981329473023984E-2</v>
      </c>
      <c r="E78" s="9">
        <f t="shared" si="147"/>
        <v>0.18397448446230005</v>
      </c>
      <c r="F78" s="9">
        <f t="shared" si="147"/>
        <v>0.43293953249222455</v>
      </c>
      <c r="G78" s="9">
        <f t="shared" si="147"/>
        <v>0.66637035608339035</v>
      </c>
      <c r="H78" s="9">
        <f t="shared" si="147"/>
        <v>1.2078355926464486</v>
      </c>
      <c r="I78" s="9">
        <f t="shared" si="147"/>
        <v>1.3769891912695638</v>
      </c>
      <c r="J78" s="9">
        <f t="shared" si="147"/>
        <v>2.0277562810876471</v>
      </c>
      <c r="K78" s="9">
        <f t="shared" si="147"/>
        <v>2.470614739651475</v>
      </c>
      <c r="L78" s="9">
        <f t="shared" si="147"/>
        <v>3.9695539072097725</v>
      </c>
      <c r="M78" s="9">
        <f t="shared" si="147"/>
        <v>6.193884678400261</v>
      </c>
      <c r="N78" s="9">
        <f t="shared" si="147"/>
        <v>8.6438607209544056</v>
      </c>
      <c r="O78" s="9">
        <f t="shared" si="147"/>
        <v>10.372495755555912</v>
      </c>
      <c r="P78" s="9">
        <f t="shared" si="147"/>
        <v>10.627376287248975</v>
      </c>
      <c r="Q78" s="9">
        <f t="shared" si="147"/>
        <v>56.182455131026757</v>
      </c>
      <c r="R78" s="10">
        <f>SUM(B78:Q78)</f>
        <v>104.92543227542508</v>
      </c>
    </row>
    <row r="79" spans="1:20" x14ac:dyDescent="0.3">
      <c r="A79" s="28" t="s">
        <v>79</v>
      </c>
      <c r="B79">
        <v>12</v>
      </c>
      <c r="C79">
        <v>2</v>
      </c>
      <c r="D79">
        <v>3</v>
      </c>
      <c r="E79">
        <v>6</v>
      </c>
      <c r="F79">
        <v>13</v>
      </c>
      <c r="G79">
        <v>24</v>
      </c>
      <c r="H79">
        <v>47</v>
      </c>
      <c r="I79">
        <v>54</v>
      </c>
      <c r="J79">
        <v>82</v>
      </c>
      <c r="K79">
        <v>106</v>
      </c>
      <c r="L79">
        <v>166</v>
      </c>
      <c r="M79">
        <v>276</v>
      </c>
      <c r="N79">
        <v>407</v>
      </c>
      <c r="O79">
        <v>522</v>
      </c>
      <c r="P79">
        <v>576</v>
      </c>
      <c r="Q79">
        <v>3575</v>
      </c>
      <c r="R79">
        <v>5872</v>
      </c>
    </row>
    <row r="80" spans="1:20" x14ac:dyDescent="0.3">
      <c r="A80" s="15" t="s">
        <v>17</v>
      </c>
      <c r="B80" s="7">
        <f t="shared" ref="B80:R80" si="148">B79/B$53*100000</f>
        <v>5.0886167975342778</v>
      </c>
      <c r="C80" s="7">
        <f t="shared" si="148"/>
        <v>0.88478092550478915</v>
      </c>
      <c r="D80" s="7">
        <f t="shared" si="148"/>
        <v>1.6521365363197771</v>
      </c>
      <c r="E80" s="7">
        <f t="shared" si="148"/>
        <v>2.9100677706785838</v>
      </c>
      <c r="F80" s="7">
        <f t="shared" si="148"/>
        <v>4.9552860736035553</v>
      </c>
      <c r="G80" s="7">
        <f t="shared" si="148"/>
        <v>8.978312531438835</v>
      </c>
      <c r="H80" s="7">
        <f t="shared" si="148"/>
        <v>15.578218056240006</v>
      </c>
      <c r="I80" s="7">
        <f t="shared" si="148"/>
        <v>16.841729877115526</v>
      </c>
      <c r="J80" s="7">
        <f t="shared" si="148"/>
        <v>26.838537992450402</v>
      </c>
      <c r="K80" s="7">
        <f t="shared" si="148"/>
        <v>38.06691703050415</v>
      </c>
      <c r="L80" s="7">
        <f t="shared" si="148"/>
        <v>64.372947135298048</v>
      </c>
      <c r="M80" s="7">
        <f t="shared" si="148"/>
        <v>112.91771968192185</v>
      </c>
      <c r="N80" s="7">
        <f t="shared" si="148"/>
        <v>181.62980757890395</v>
      </c>
      <c r="O80" s="7">
        <f t="shared" si="148"/>
        <v>279.38632834136763</v>
      </c>
      <c r="P80" s="7">
        <f t="shared" si="148"/>
        <v>391.80069877617882</v>
      </c>
      <c r="Q80" s="7">
        <f t="shared" si="148"/>
        <v>1566.9817791647279</v>
      </c>
      <c r="R80" s="7">
        <f t="shared" si="148"/>
        <v>151.57512633934749</v>
      </c>
    </row>
    <row r="81" spans="1:20" x14ac:dyDescent="0.3">
      <c r="A81" s="16" t="s">
        <v>21</v>
      </c>
      <c r="B81" s="9">
        <f t="shared" ref="B81:Q81" si="149">B80*B$52/100000</f>
        <v>0.32958970997629522</v>
      </c>
      <c r="C81" s="9">
        <f t="shared" si="149"/>
        <v>5.988197303816413E-2</v>
      </c>
      <c r="D81" s="9">
        <f t="shared" si="149"/>
        <v>9.4981329473023984E-2</v>
      </c>
      <c r="E81" s="9">
        <f t="shared" si="149"/>
        <v>0.18397448446230005</v>
      </c>
      <c r="F81" s="9">
        <f t="shared" si="149"/>
        <v>0.3752142614932612</v>
      </c>
      <c r="G81" s="9">
        <f t="shared" si="149"/>
        <v>0.66637035608339035</v>
      </c>
      <c r="H81" s="9">
        <f t="shared" si="149"/>
        <v>1.2901880194177973</v>
      </c>
      <c r="I81" s="9">
        <f t="shared" si="149"/>
        <v>1.457988555461891</v>
      </c>
      <c r="J81" s="9">
        <f t="shared" si="149"/>
        <v>2.1594287668725594</v>
      </c>
      <c r="K81" s="9">
        <f t="shared" si="149"/>
        <v>2.6722975755413914</v>
      </c>
      <c r="L81" s="9">
        <f t="shared" si="149"/>
        <v>4.0928319788622503</v>
      </c>
      <c r="M81" s="9">
        <f t="shared" si="149"/>
        <v>6.4509893254281954</v>
      </c>
      <c r="N81" s="9">
        <f t="shared" si="149"/>
        <v>9.0905718693241422</v>
      </c>
      <c r="O81" s="9">
        <f t="shared" si="149"/>
        <v>11.027378379633781</v>
      </c>
      <c r="P81" s="9">
        <f t="shared" si="149"/>
        <v>11.252516068851854</v>
      </c>
      <c r="Q81" s="9">
        <f t="shared" si="149"/>
        <v>59.38860943034318</v>
      </c>
      <c r="R81" s="10">
        <f>SUM(B81:Q81)</f>
        <v>110.59281208426347</v>
      </c>
    </row>
    <row r="82" spans="1:20" x14ac:dyDescent="0.3">
      <c r="A82" s="28" t="s">
        <v>80</v>
      </c>
      <c r="B82">
        <v>13</v>
      </c>
      <c r="C82">
        <v>3</v>
      </c>
      <c r="D82">
        <v>3</v>
      </c>
      <c r="E82">
        <v>6</v>
      </c>
      <c r="F82">
        <v>14</v>
      </c>
      <c r="G82">
        <v>25</v>
      </c>
      <c r="H82">
        <v>48</v>
      </c>
      <c r="I82">
        <v>57</v>
      </c>
      <c r="J82">
        <v>84</v>
      </c>
      <c r="K82">
        <v>109</v>
      </c>
      <c r="L82">
        <v>171</v>
      </c>
      <c r="M82">
        <v>289</v>
      </c>
      <c r="N82">
        <v>420</v>
      </c>
      <c r="O82">
        <v>550</v>
      </c>
      <c r="P82">
        <v>619</v>
      </c>
      <c r="Q82">
        <v>3745</v>
      </c>
      <c r="R82">
        <v>6157</v>
      </c>
    </row>
    <row r="83" spans="1:20" x14ac:dyDescent="0.3">
      <c r="A83" s="15" t="s">
        <v>17</v>
      </c>
      <c r="B83" s="7">
        <f t="shared" ref="B83:R83" si="150">B82/B$53*100000</f>
        <v>5.512668197328801</v>
      </c>
      <c r="C83" s="7">
        <f t="shared" si="150"/>
        <v>1.3271713882571836</v>
      </c>
      <c r="D83" s="7">
        <f t="shared" si="150"/>
        <v>1.6521365363197771</v>
      </c>
      <c r="E83" s="7">
        <f t="shared" si="150"/>
        <v>2.9100677706785838</v>
      </c>
      <c r="F83" s="7">
        <f t="shared" si="150"/>
        <v>5.336461925419214</v>
      </c>
      <c r="G83" s="7">
        <f t="shared" si="150"/>
        <v>9.3524088869154518</v>
      </c>
      <c r="H83" s="7">
        <f t="shared" si="150"/>
        <v>15.909669504245112</v>
      </c>
      <c r="I83" s="7">
        <f t="shared" si="150"/>
        <v>17.777381536955275</v>
      </c>
      <c r="J83" s="7">
        <f t="shared" si="150"/>
        <v>27.493136480071147</v>
      </c>
      <c r="K83" s="7">
        <f t="shared" si="150"/>
        <v>39.144282606839177</v>
      </c>
      <c r="L83" s="7">
        <f t="shared" si="150"/>
        <v>66.311891326120275</v>
      </c>
      <c r="M83" s="7">
        <f t="shared" si="150"/>
        <v>118.23630792780948</v>
      </c>
      <c r="N83" s="7">
        <f t="shared" si="150"/>
        <v>187.43125106422519</v>
      </c>
      <c r="O83" s="7">
        <f t="shared" si="150"/>
        <v>294.37256817577048</v>
      </c>
      <c r="P83" s="7">
        <f t="shared" si="150"/>
        <v>421.04970927509498</v>
      </c>
      <c r="Q83" s="7">
        <f t="shared" si="150"/>
        <v>1641.4955980340994</v>
      </c>
      <c r="R83" s="7">
        <f t="shared" si="150"/>
        <v>158.93188911297045</v>
      </c>
    </row>
    <row r="84" spans="1:20" x14ac:dyDescent="0.3">
      <c r="A84" s="16" t="s">
        <v>21</v>
      </c>
      <c r="B84" s="9">
        <f t="shared" ref="B84:Q84" si="151">B83*B$52/100000</f>
        <v>0.35705551914098643</v>
      </c>
      <c r="C84" s="9">
        <f t="shared" si="151"/>
        <v>8.9822959557246201E-2</v>
      </c>
      <c r="D84" s="9">
        <f t="shared" si="151"/>
        <v>9.4981329473023984E-2</v>
      </c>
      <c r="E84" s="9">
        <f t="shared" si="151"/>
        <v>0.18397448446230005</v>
      </c>
      <c r="F84" s="9">
        <f t="shared" si="151"/>
        <v>0.40407689699274291</v>
      </c>
      <c r="G84" s="9">
        <f t="shared" si="151"/>
        <v>0.69413578758686489</v>
      </c>
      <c r="H84" s="9">
        <f t="shared" si="151"/>
        <v>1.3176388283415803</v>
      </c>
      <c r="I84" s="9">
        <f t="shared" si="151"/>
        <v>1.5389879196542182</v>
      </c>
      <c r="J84" s="9">
        <f t="shared" si="151"/>
        <v>2.2120977611865245</v>
      </c>
      <c r="K84" s="9">
        <f t="shared" si="151"/>
        <v>2.7479286390001101</v>
      </c>
      <c r="L84" s="9">
        <f t="shared" si="151"/>
        <v>4.2161100505147271</v>
      </c>
      <c r="M84" s="9">
        <f t="shared" si="151"/>
        <v>6.7548402719157554</v>
      </c>
      <c r="N84" s="9">
        <f t="shared" si="151"/>
        <v>9.3809341157644699</v>
      </c>
      <c r="O84" s="9">
        <f t="shared" si="151"/>
        <v>11.618885265897662</v>
      </c>
      <c r="P84" s="9">
        <f t="shared" si="151"/>
        <v>12.092547650380729</v>
      </c>
      <c r="Q84" s="9">
        <f t="shared" si="151"/>
        <v>62.212683165492372</v>
      </c>
      <c r="R84" s="10">
        <f>SUM(B84:Q84)</f>
        <v>115.91670064536132</v>
      </c>
    </row>
    <row r="85" spans="1:20" x14ac:dyDescent="0.3">
      <c r="A85" s="28" t="s">
        <v>86</v>
      </c>
      <c r="B85">
        <v>13</v>
      </c>
      <c r="C85">
        <v>3</v>
      </c>
      <c r="D85">
        <v>3</v>
      </c>
      <c r="E85">
        <v>6</v>
      </c>
      <c r="F85">
        <v>15</v>
      </c>
      <c r="G85">
        <v>27</v>
      </c>
      <c r="H85">
        <v>50</v>
      </c>
      <c r="I85">
        <v>63</v>
      </c>
      <c r="J85">
        <v>91</v>
      </c>
      <c r="K85">
        <v>114</v>
      </c>
      <c r="L85">
        <v>179</v>
      </c>
      <c r="M85">
        <v>307</v>
      </c>
      <c r="N85">
        <v>444</v>
      </c>
      <c r="O85">
        <v>580</v>
      </c>
      <c r="P85">
        <v>663</v>
      </c>
      <c r="Q85">
        <v>3978</v>
      </c>
      <c r="R85">
        <v>6537</v>
      </c>
    </row>
    <row r="86" spans="1:20" x14ac:dyDescent="0.3">
      <c r="A86" s="15" t="s">
        <v>17</v>
      </c>
      <c r="B86" s="7">
        <f t="shared" ref="B86:R86" si="152">B85/B$53*100000</f>
        <v>5.512668197328801</v>
      </c>
      <c r="C86" s="7">
        <f t="shared" si="152"/>
        <v>1.3271713882571836</v>
      </c>
      <c r="D86" s="7">
        <f t="shared" si="152"/>
        <v>1.6521365363197771</v>
      </c>
      <c r="E86" s="7">
        <f t="shared" si="152"/>
        <v>2.9100677706785838</v>
      </c>
      <c r="F86" s="7">
        <f t="shared" si="152"/>
        <v>5.7176377772348728</v>
      </c>
      <c r="G86" s="7">
        <f t="shared" si="152"/>
        <v>10.100601597868689</v>
      </c>
      <c r="H86" s="7">
        <f t="shared" si="152"/>
        <v>16.572572400255321</v>
      </c>
      <c r="I86" s="7">
        <f t="shared" si="152"/>
        <v>19.64868485663478</v>
      </c>
      <c r="J86" s="7">
        <f t="shared" si="152"/>
        <v>29.784231186743739</v>
      </c>
      <c r="K86" s="7">
        <f t="shared" si="152"/>
        <v>40.939891900730885</v>
      </c>
      <c r="L86" s="7">
        <f t="shared" si="152"/>
        <v>69.414202031435835</v>
      </c>
      <c r="M86" s="7">
        <f t="shared" si="152"/>
        <v>125.60050703750005</v>
      </c>
      <c r="N86" s="7">
        <f t="shared" si="152"/>
        <v>198.14160826789521</v>
      </c>
      <c r="O86" s="7">
        <f t="shared" si="152"/>
        <v>310.42925371263073</v>
      </c>
      <c r="P86" s="7">
        <f t="shared" si="152"/>
        <v>450.97892932049751</v>
      </c>
      <c r="Q86" s="7">
        <f t="shared" si="152"/>
        <v>1743.6233615432971</v>
      </c>
      <c r="R86" s="7">
        <f t="shared" si="152"/>
        <v>168.74090614446771</v>
      </c>
    </row>
    <row r="87" spans="1:20" x14ac:dyDescent="0.3">
      <c r="A87" s="16" t="s">
        <v>21</v>
      </c>
      <c r="B87" s="9">
        <f t="shared" ref="B87:Q87" si="153">B86*B$52/100000</f>
        <v>0.35705551914098643</v>
      </c>
      <c r="C87" s="9">
        <f t="shared" si="153"/>
        <v>8.9822959557246201E-2</v>
      </c>
      <c r="D87" s="9">
        <f t="shared" si="153"/>
        <v>9.4981329473023984E-2</v>
      </c>
      <c r="E87" s="9">
        <f t="shared" si="153"/>
        <v>0.18397448446230005</v>
      </c>
      <c r="F87" s="9">
        <f t="shared" si="153"/>
        <v>0.43293953249222455</v>
      </c>
      <c r="G87" s="9">
        <f t="shared" si="153"/>
        <v>0.7496666505938141</v>
      </c>
      <c r="H87" s="9">
        <f t="shared" si="153"/>
        <v>1.3725404461891457</v>
      </c>
      <c r="I87" s="9">
        <f t="shared" si="153"/>
        <v>1.7009866480388729</v>
      </c>
      <c r="J87" s="9">
        <f t="shared" si="153"/>
        <v>2.3964392412854014</v>
      </c>
      <c r="K87" s="9">
        <f t="shared" si="153"/>
        <v>2.8739804114313081</v>
      </c>
      <c r="L87" s="9">
        <f t="shared" si="153"/>
        <v>4.4133549651586907</v>
      </c>
      <c r="M87" s="9">
        <f t="shared" si="153"/>
        <v>7.1755569670523789</v>
      </c>
      <c r="N87" s="9">
        <f t="shared" si="153"/>
        <v>9.9169874938081559</v>
      </c>
      <c r="O87" s="9">
        <f t="shared" si="153"/>
        <v>12.252642644037534</v>
      </c>
      <c r="P87" s="9">
        <f t="shared" si="153"/>
        <v>12.952114850084689</v>
      </c>
      <c r="Q87" s="9">
        <f t="shared" si="153"/>
        <v>66.083325402490956</v>
      </c>
      <c r="R87" s="10">
        <f>SUM(B87:Q87)</f>
        <v>123.04636954529673</v>
      </c>
    </row>
    <row r="89" spans="1:20" x14ac:dyDescent="0.3">
      <c r="A89" s="43" t="s">
        <v>82</v>
      </c>
      <c r="B89">
        <v>13</v>
      </c>
      <c r="C89">
        <v>3</v>
      </c>
      <c r="D89">
        <v>3</v>
      </c>
      <c r="E89">
        <v>6</v>
      </c>
      <c r="F89">
        <v>15</v>
      </c>
      <c r="G89">
        <v>27</v>
      </c>
      <c r="H89">
        <v>50</v>
      </c>
      <c r="I89">
        <v>63</v>
      </c>
      <c r="J89">
        <v>91</v>
      </c>
      <c r="K89">
        <v>114</v>
      </c>
      <c r="L89">
        <v>179</v>
      </c>
      <c r="M89">
        <v>307</v>
      </c>
      <c r="N89">
        <v>444</v>
      </c>
      <c r="O89">
        <v>580</v>
      </c>
      <c r="P89">
        <v>663</v>
      </c>
      <c r="Q89">
        <v>3978</v>
      </c>
      <c r="R89">
        <v>6537</v>
      </c>
    </row>
    <row r="90" spans="1:20" x14ac:dyDescent="0.3">
      <c r="A90" s="43" t="s">
        <v>85</v>
      </c>
      <c r="B90">
        <v>40</v>
      </c>
      <c r="C90">
        <v>14</v>
      </c>
      <c r="D90">
        <v>13</v>
      </c>
      <c r="E90">
        <v>36</v>
      </c>
      <c r="F90">
        <v>79</v>
      </c>
      <c r="G90">
        <v>108</v>
      </c>
      <c r="H90">
        <v>232</v>
      </c>
      <c r="I90">
        <v>374</v>
      </c>
      <c r="J90">
        <v>534</v>
      </c>
      <c r="K90">
        <v>683</v>
      </c>
      <c r="L90">
        <v>1054</v>
      </c>
      <c r="M90">
        <v>1495</v>
      </c>
      <c r="N90">
        <v>2108</v>
      </c>
      <c r="O90">
        <v>2577</v>
      </c>
      <c r="P90">
        <v>2789</v>
      </c>
      <c r="Q90">
        <v>10551</v>
      </c>
      <c r="R90" s="49">
        <v>22694</v>
      </c>
    </row>
    <row r="91" spans="1:20" x14ac:dyDescent="0.3">
      <c r="A91" s="37" t="s">
        <v>83</v>
      </c>
      <c r="B91" s="3">
        <v>5.0725504783805295</v>
      </c>
      <c r="C91" s="3">
        <v>1.618268005098789</v>
      </c>
      <c r="D91" s="3">
        <v>1.7586153834880671</v>
      </c>
      <c r="E91" s="3">
        <v>4.3979769306119181</v>
      </c>
      <c r="F91" s="3">
        <v>7.7881359986559904</v>
      </c>
      <c r="G91" s="3">
        <v>10.896634075136832</v>
      </c>
      <c r="H91" s="3">
        <v>20.445903800496804</v>
      </c>
      <c r="I91" s="3">
        <v>31.044264839693838</v>
      </c>
      <c r="J91" s="3">
        <v>48.375089132672343</v>
      </c>
      <c r="K91" s="3">
        <v>70.212666365012254</v>
      </c>
      <c r="L91" s="3">
        <v>125.4823185210312</v>
      </c>
      <c r="M91" s="3">
        <v>191.11154366810294</v>
      </c>
      <c r="N91" s="3">
        <v>305.50566658306639</v>
      </c>
      <c r="O91" s="3">
        <v>468.96345628415298</v>
      </c>
      <c r="P91" s="3">
        <v>695.2022246471189</v>
      </c>
      <c r="Q91" s="3">
        <v>2008.8883750814248</v>
      </c>
      <c r="R91" s="3">
        <v>164.26755273529318</v>
      </c>
    </row>
    <row r="92" spans="1:20" x14ac:dyDescent="0.3">
      <c r="A92" s="37" t="s">
        <v>84</v>
      </c>
      <c r="B92" s="2">
        <f t="shared" ref="B92:Q92" si="154">B91*B53/100000</f>
        <v>11.962112330812884</v>
      </c>
      <c r="C92" s="2">
        <f t="shared" si="154"/>
        <v>3.6580083463610551</v>
      </c>
      <c r="D92" s="2">
        <f t="shared" si="154"/>
        <v>3.1933475439120982</v>
      </c>
      <c r="E92" s="2">
        <f t="shared" si="154"/>
        <v>9.0677824927487034</v>
      </c>
      <c r="F92" s="2">
        <f t="shared" si="154"/>
        <v>20.431871435608254</v>
      </c>
      <c r="G92" s="2">
        <f t="shared" si="154"/>
        <v>29.127880867093605</v>
      </c>
      <c r="H92" s="2">
        <f t="shared" si="154"/>
        <v>61.685969162463294</v>
      </c>
      <c r="I92" s="2">
        <f t="shared" si="154"/>
        <v>99.537892697194948</v>
      </c>
      <c r="J92" s="2">
        <f t="shared" si="154"/>
        <v>147.80079712221914</v>
      </c>
      <c r="K92" s="2">
        <f t="shared" si="154"/>
        <v>195.51209331523665</v>
      </c>
      <c r="L92" s="2">
        <f t="shared" si="154"/>
        <v>323.58414211968386</v>
      </c>
      <c r="M92" s="2">
        <f t="shared" si="154"/>
        <v>467.12585235496192</v>
      </c>
      <c r="N92" s="2">
        <f t="shared" si="154"/>
        <v>684.58370328500007</v>
      </c>
      <c r="O92" s="2">
        <f t="shared" si="154"/>
        <v>876.20223091668527</v>
      </c>
      <c r="P92" s="2">
        <f t="shared" si="154"/>
        <v>1022.0412639577627</v>
      </c>
      <c r="Q92" s="2">
        <f t="shared" si="154"/>
        <v>4583.1904597795037</v>
      </c>
      <c r="R92" s="2">
        <f>SUM(B92:Q92)</f>
        <v>8538.7054077272478</v>
      </c>
      <c r="S92" s="4"/>
      <c r="T92" s="35"/>
    </row>
  </sheetData>
  <mergeCells count="7">
    <mergeCell ref="A41:R41"/>
    <mergeCell ref="A49:R49"/>
    <mergeCell ref="A1:R1"/>
    <mergeCell ref="A9:R9"/>
    <mergeCell ref="A17:R17"/>
    <mergeCell ref="A25:R25"/>
    <mergeCell ref="A33:R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COMPARACAO</vt:lpstr>
      <vt:lpstr>HOMENS_NEGROS_MES</vt:lpstr>
      <vt:lpstr>HOMENS_BRANCOS_MES</vt:lpstr>
      <vt:lpstr>MULHERES_NEGRAS_MES</vt:lpstr>
      <vt:lpstr>MULHERES_BRANCAS_MES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Cavalcante</dc:creator>
  <cp:lastModifiedBy>Lara Cavalcante</cp:lastModifiedBy>
  <dcterms:created xsi:type="dcterms:W3CDTF">2020-08-18T15:25:43Z</dcterms:created>
  <dcterms:modified xsi:type="dcterms:W3CDTF">2021-03-11T18:30:04Z</dcterms:modified>
</cp:coreProperties>
</file>