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a Cavalcante\Documents\COVID_19_SERIE\ESTUDO_TAXAM\DADOS PUBLICACAO_VACINA\DISTRITOS_PADRONIZACAO_DEZ_2020\"/>
    </mc:Choice>
  </mc:AlternateContent>
  <xr:revisionPtr revIDLastSave="0" documentId="8_{20FAB44E-FB05-4D28-9CF1-44570741BE4A}" xr6:coauthVersionLast="45" xr6:coauthVersionMax="45" xr10:uidLastSave="{00000000-0000-0000-0000-000000000000}"/>
  <bookViews>
    <workbookView xWindow="-108" yWindow="-108" windowWidth="23256" windowHeight="12576" xr2:uid="{266CB5B3-B792-4ADD-84E7-21C65915FD3F}"/>
  </bookViews>
  <sheets>
    <sheet name="PADRONIZACAO_MORTALIDADE" sheetId="2" r:id="rId1"/>
  </sheets>
  <definedNames>
    <definedName name="_xlnm._FilterDatabase" localSheetId="0" hidden="1">PADRONIZACAO_MORTALIDADE!$A$11:$BN$107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107" i="2" l="1"/>
  <c r="T107" i="2"/>
  <c r="S107" i="2"/>
  <c r="N107" i="2"/>
  <c r="O107" i="2" s="1"/>
  <c r="P107" i="2" s="1"/>
  <c r="I107" i="2"/>
  <c r="J107" i="2" s="1"/>
  <c r="F107" i="2"/>
  <c r="AZ106" i="2"/>
  <c r="S106" i="2"/>
  <c r="T106" i="2" s="1"/>
  <c r="O106" i="2"/>
  <c r="P106" i="2" s="1"/>
  <c r="N106" i="2"/>
  <c r="I106" i="2"/>
  <c r="J106" i="2" s="1"/>
  <c r="F106" i="2"/>
  <c r="AZ105" i="2"/>
  <c r="T105" i="2"/>
  <c r="S105" i="2"/>
  <c r="N105" i="2"/>
  <c r="O105" i="2" s="1"/>
  <c r="P105" i="2" s="1"/>
  <c r="I105" i="2"/>
  <c r="J105" i="2" s="1"/>
  <c r="F105" i="2"/>
  <c r="AZ104" i="2"/>
  <c r="S104" i="2"/>
  <c r="T104" i="2" s="1"/>
  <c r="O104" i="2"/>
  <c r="P104" i="2" s="1"/>
  <c r="N104" i="2"/>
  <c r="J104" i="2"/>
  <c r="I104" i="2"/>
  <c r="F104" i="2"/>
  <c r="AZ103" i="2"/>
  <c r="T103" i="2"/>
  <c r="S103" i="2"/>
  <c r="N103" i="2"/>
  <c r="O103" i="2" s="1"/>
  <c r="P103" i="2" s="1"/>
  <c r="I103" i="2"/>
  <c r="J103" i="2" s="1"/>
  <c r="F103" i="2"/>
  <c r="AZ102" i="2"/>
  <c r="S102" i="2"/>
  <c r="T102" i="2" s="1"/>
  <c r="O102" i="2"/>
  <c r="P102" i="2" s="1"/>
  <c r="N102" i="2"/>
  <c r="I102" i="2"/>
  <c r="J102" i="2" s="1"/>
  <c r="F102" i="2"/>
  <c r="AZ101" i="2"/>
  <c r="T101" i="2"/>
  <c r="S101" i="2"/>
  <c r="N101" i="2"/>
  <c r="O101" i="2" s="1"/>
  <c r="P101" i="2" s="1"/>
  <c r="I101" i="2"/>
  <c r="J101" i="2" s="1"/>
  <c r="F101" i="2"/>
  <c r="AZ100" i="2"/>
  <c r="S100" i="2"/>
  <c r="T100" i="2" s="1"/>
  <c r="O100" i="2"/>
  <c r="P100" i="2" s="1"/>
  <c r="N100" i="2"/>
  <c r="J100" i="2"/>
  <c r="I100" i="2"/>
  <c r="F100" i="2"/>
  <c r="AZ99" i="2"/>
  <c r="T99" i="2"/>
  <c r="S99" i="2"/>
  <c r="N99" i="2"/>
  <c r="O99" i="2" s="1"/>
  <c r="P99" i="2" s="1"/>
  <c r="I99" i="2"/>
  <c r="J99" i="2" s="1"/>
  <c r="F99" i="2"/>
  <c r="AZ98" i="2"/>
  <c r="S98" i="2"/>
  <c r="T98" i="2" s="1"/>
  <c r="O98" i="2"/>
  <c r="N98" i="2"/>
  <c r="I98" i="2"/>
  <c r="J98" i="2" s="1"/>
  <c r="F98" i="2"/>
  <c r="AZ97" i="2"/>
  <c r="T97" i="2"/>
  <c r="S97" i="2"/>
  <c r="N97" i="2"/>
  <c r="O97" i="2" s="1"/>
  <c r="P97" i="2" s="1"/>
  <c r="I97" i="2"/>
  <c r="J97" i="2" s="1"/>
  <c r="F97" i="2"/>
  <c r="AZ96" i="2"/>
  <c r="S96" i="2"/>
  <c r="T96" i="2" s="1"/>
  <c r="O96" i="2"/>
  <c r="N96" i="2"/>
  <c r="J96" i="2"/>
  <c r="I96" i="2"/>
  <c r="F96" i="2"/>
  <c r="AZ95" i="2"/>
  <c r="T95" i="2"/>
  <c r="S95" i="2"/>
  <c r="N95" i="2"/>
  <c r="O95" i="2" s="1"/>
  <c r="P95" i="2" s="1"/>
  <c r="I95" i="2"/>
  <c r="J95" i="2" s="1"/>
  <c r="F95" i="2"/>
  <c r="AZ94" i="2"/>
  <c r="S94" i="2"/>
  <c r="T94" i="2" s="1"/>
  <c r="O94" i="2"/>
  <c r="P94" i="2" s="1"/>
  <c r="N94" i="2"/>
  <c r="I94" i="2"/>
  <c r="J94" i="2" s="1"/>
  <c r="F94" i="2"/>
  <c r="AZ93" i="2"/>
  <c r="T93" i="2"/>
  <c r="S93" i="2"/>
  <c r="N93" i="2"/>
  <c r="O93" i="2" s="1"/>
  <c r="P93" i="2" s="1"/>
  <c r="I93" i="2"/>
  <c r="J93" i="2" s="1"/>
  <c r="F93" i="2"/>
  <c r="AZ92" i="2"/>
  <c r="S92" i="2"/>
  <c r="T92" i="2" s="1"/>
  <c r="O92" i="2"/>
  <c r="P92" i="2" s="1"/>
  <c r="N92" i="2"/>
  <c r="J92" i="2"/>
  <c r="I92" i="2"/>
  <c r="F92" i="2"/>
  <c r="AZ91" i="2"/>
  <c r="T91" i="2"/>
  <c r="S91" i="2"/>
  <c r="N91" i="2"/>
  <c r="O91" i="2" s="1"/>
  <c r="P91" i="2" s="1"/>
  <c r="I91" i="2"/>
  <c r="J91" i="2" s="1"/>
  <c r="F91" i="2"/>
  <c r="AZ90" i="2"/>
  <c r="S90" i="2"/>
  <c r="T90" i="2" s="1"/>
  <c r="O90" i="2"/>
  <c r="N90" i="2"/>
  <c r="I90" i="2"/>
  <c r="J90" i="2" s="1"/>
  <c r="F90" i="2"/>
  <c r="AZ89" i="2"/>
  <c r="T89" i="2"/>
  <c r="S89" i="2"/>
  <c r="N89" i="2"/>
  <c r="O89" i="2" s="1"/>
  <c r="P89" i="2" s="1"/>
  <c r="I89" i="2"/>
  <c r="J89" i="2" s="1"/>
  <c r="F89" i="2"/>
  <c r="AZ88" i="2"/>
  <c r="S88" i="2"/>
  <c r="T88" i="2" s="1"/>
  <c r="O88" i="2"/>
  <c r="N88" i="2"/>
  <c r="J88" i="2"/>
  <c r="I88" i="2"/>
  <c r="F88" i="2"/>
  <c r="AZ87" i="2"/>
  <c r="T87" i="2"/>
  <c r="S87" i="2"/>
  <c r="N87" i="2"/>
  <c r="O87" i="2" s="1"/>
  <c r="P87" i="2" s="1"/>
  <c r="I87" i="2"/>
  <c r="J87" i="2" s="1"/>
  <c r="F87" i="2"/>
  <c r="AZ86" i="2"/>
  <c r="S86" i="2"/>
  <c r="T86" i="2" s="1"/>
  <c r="O86" i="2"/>
  <c r="P86" i="2" s="1"/>
  <c r="N86" i="2"/>
  <c r="I86" i="2"/>
  <c r="J86" i="2" s="1"/>
  <c r="F86" i="2"/>
  <c r="AZ85" i="2"/>
  <c r="T85" i="2"/>
  <c r="S85" i="2"/>
  <c r="N85" i="2"/>
  <c r="O85" i="2" s="1"/>
  <c r="P85" i="2" s="1"/>
  <c r="I85" i="2"/>
  <c r="J85" i="2" s="1"/>
  <c r="F85" i="2"/>
  <c r="AZ84" i="2"/>
  <c r="S84" i="2"/>
  <c r="T84" i="2" s="1"/>
  <c r="O84" i="2"/>
  <c r="P84" i="2" s="1"/>
  <c r="N84" i="2"/>
  <c r="J84" i="2"/>
  <c r="I84" i="2"/>
  <c r="F84" i="2"/>
  <c r="AZ83" i="2"/>
  <c r="T83" i="2"/>
  <c r="S83" i="2"/>
  <c r="N83" i="2"/>
  <c r="O83" i="2" s="1"/>
  <c r="P83" i="2" s="1"/>
  <c r="I83" i="2"/>
  <c r="J83" i="2" s="1"/>
  <c r="F83" i="2"/>
  <c r="AZ82" i="2"/>
  <c r="S82" i="2"/>
  <c r="T82" i="2" s="1"/>
  <c r="O82" i="2"/>
  <c r="P82" i="2" s="1"/>
  <c r="N82" i="2"/>
  <c r="I82" i="2"/>
  <c r="J82" i="2" s="1"/>
  <c r="F82" i="2"/>
  <c r="AZ81" i="2"/>
  <c r="T81" i="2"/>
  <c r="S81" i="2"/>
  <c r="N81" i="2"/>
  <c r="O81" i="2" s="1"/>
  <c r="P81" i="2" s="1"/>
  <c r="I81" i="2"/>
  <c r="J81" i="2" s="1"/>
  <c r="F81" i="2"/>
  <c r="AZ80" i="2"/>
  <c r="S80" i="2"/>
  <c r="T80" i="2" s="1"/>
  <c r="O80" i="2"/>
  <c r="P80" i="2" s="1"/>
  <c r="N80" i="2"/>
  <c r="J80" i="2"/>
  <c r="I80" i="2"/>
  <c r="F80" i="2"/>
  <c r="AZ79" i="2"/>
  <c r="T79" i="2"/>
  <c r="S79" i="2"/>
  <c r="N79" i="2"/>
  <c r="O79" i="2" s="1"/>
  <c r="P79" i="2" s="1"/>
  <c r="I79" i="2"/>
  <c r="J79" i="2" s="1"/>
  <c r="F79" i="2"/>
  <c r="AZ78" i="2"/>
  <c r="S78" i="2"/>
  <c r="T78" i="2" s="1"/>
  <c r="O78" i="2"/>
  <c r="P78" i="2" s="1"/>
  <c r="N78" i="2"/>
  <c r="I78" i="2"/>
  <c r="J78" i="2" s="1"/>
  <c r="F78" i="2"/>
  <c r="AZ77" i="2"/>
  <c r="T77" i="2"/>
  <c r="S77" i="2"/>
  <c r="N77" i="2"/>
  <c r="O77" i="2" s="1"/>
  <c r="P77" i="2" s="1"/>
  <c r="I77" i="2"/>
  <c r="J77" i="2" s="1"/>
  <c r="F77" i="2"/>
  <c r="AZ76" i="2"/>
  <c r="S76" i="2"/>
  <c r="T76" i="2" s="1"/>
  <c r="O76" i="2"/>
  <c r="P76" i="2" s="1"/>
  <c r="N76" i="2"/>
  <c r="J76" i="2"/>
  <c r="I76" i="2"/>
  <c r="F76" i="2"/>
  <c r="AZ75" i="2"/>
  <c r="T75" i="2"/>
  <c r="S75" i="2"/>
  <c r="N75" i="2"/>
  <c r="O75" i="2" s="1"/>
  <c r="P75" i="2" s="1"/>
  <c r="I75" i="2"/>
  <c r="J75" i="2" s="1"/>
  <c r="F75" i="2"/>
  <c r="AZ74" i="2"/>
  <c r="S74" i="2"/>
  <c r="T74" i="2" s="1"/>
  <c r="O74" i="2"/>
  <c r="P74" i="2" s="1"/>
  <c r="N74" i="2"/>
  <c r="I74" i="2"/>
  <c r="J74" i="2" s="1"/>
  <c r="F74" i="2"/>
  <c r="AZ73" i="2"/>
  <c r="T73" i="2"/>
  <c r="S73" i="2"/>
  <c r="N73" i="2"/>
  <c r="O73" i="2" s="1"/>
  <c r="P73" i="2" s="1"/>
  <c r="I73" i="2"/>
  <c r="J73" i="2" s="1"/>
  <c r="F73" i="2"/>
  <c r="AZ72" i="2"/>
  <c r="S72" i="2"/>
  <c r="T72" i="2" s="1"/>
  <c r="O72" i="2"/>
  <c r="P72" i="2" s="1"/>
  <c r="N72" i="2"/>
  <c r="J72" i="2"/>
  <c r="I72" i="2"/>
  <c r="F72" i="2"/>
  <c r="AZ71" i="2"/>
  <c r="T71" i="2"/>
  <c r="S71" i="2"/>
  <c r="N71" i="2"/>
  <c r="O71" i="2" s="1"/>
  <c r="P71" i="2" s="1"/>
  <c r="I71" i="2"/>
  <c r="J71" i="2" s="1"/>
  <c r="F71" i="2"/>
  <c r="AZ70" i="2"/>
  <c r="S70" i="2"/>
  <c r="T70" i="2" s="1"/>
  <c r="O70" i="2"/>
  <c r="N70" i="2"/>
  <c r="I70" i="2"/>
  <c r="J70" i="2" s="1"/>
  <c r="F70" i="2"/>
  <c r="AZ69" i="2"/>
  <c r="T69" i="2"/>
  <c r="S69" i="2"/>
  <c r="N69" i="2"/>
  <c r="O69" i="2" s="1"/>
  <c r="P69" i="2" s="1"/>
  <c r="I69" i="2"/>
  <c r="J69" i="2" s="1"/>
  <c r="F69" i="2"/>
  <c r="AZ68" i="2"/>
  <c r="S68" i="2"/>
  <c r="T68" i="2" s="1"/>
  <c r="O68" i="2"/>
  <c r="N68" i="2"/>
  <c r="J68" i="2"/>
  <c r="I68" i="2"/>
  <c r="F68" i="2"/>
  <c r="AZ67" i="2"/>
  <c r="T67" i="2"/>
  <c r="S67" i="2"/>
  <c r="N67" i="2"/>
  <c r="O67" i="2" s="1"/>
  <c r="P67" i="2" s="1"/>
  <c r="I67" i="2"/>
  <c r="J67" i="2" s="1"/>
  <c r="F67" i="2"/>
  <c r="AZ66" i="2"/>
  <c r="S66" i="2"/>
  <c r="T66" i="2" s="1"/>
  <c r="O66" i="2"/>
  <c r="P66" i="2" s="1"/>
  <c r="N66" i="2"/>
  <c r="I66" i="2"/>
  <c r="J66" i="2" s="1"/>
  <c r="F66" i="2"/>
  <c r="AZ65" i="2"/>
  <c r="T65" i="2"/>
  <c r="S65" i="2"/>
  <c r="N65" i="2"/>
  <c r="O65" i="2" s="1"/>
  <c r="P65" i="2" s="1"/>
  <c r="I65" i="2"/>
  <c r="J65" i="2" s="1"/>
  <c r="F65" i="2"/>
  <c r="AZ64" i="2"/>
  <c r="S64" i="2"/>
  <c r="T64" i="2" s="1"/>
  <c r="O64" i="2"/>
  <c r="P64" i="2" s="1"/>
  <c r="N64" i="2"/>
  <c r="J64" i="2"/>
  <c r="I64" i="2"/>
  <c r="F64" i="2"/>
  <c r="AZ63" i="2"/>
  <c r="T63" i="2"/>
  <c r="S63" i="2"/>
  <c r="N63" i="2"/>
  <c r="O63" i="2" s="1"/>
  <c r="P63" i="2" s="1"/>
  <c r="I63" i="2"/>
  <c r="J63" i="2" s="1"/>
  <c r="F63" i="2"/>
  <c r="AZ62" i="2"/>
  <c r="S62" i="2"/>
  <c r="T62" i="2" s="1"/>
  <c r="O62" i="2"/>
  <c r="N62" i="2"/>
  <c r="I62" i="2"/>
  <c r="J62" i="2" s="1"/>
  <c r="F62" i="2"/>
  <c r="AZ61" i="2"/>
  <c r="T61" i="2"/>
  <c r="S61" i="2"/>
  <c r="N61" i="2"/>
  <c r="O61" i="2" s="1"/>
  <c r="P61" i="2" s="1"/>
  <c r="I61" i="2"/>
  <c r="J61" i="2" s="1"/>
  <c r="F61" i="2"/>
  <c r="AZ60" i="2"/>
  <c r="S60" i="2"/>
  <c r="T60" i="2" s="1"/>
  <c r="O60" i="2"/>
  <c r="N60" i="2"/>
  <c r="J60" i="2"/>
  <c r="I60" i="2"/>
  <c r="F60" i="2"/>
  <c r="AZ59" i="2"/>
  <c r="T59" i="2"/>
  <c r="S59" i="2"/>
  <c r="N59" i="2"/>
  <c r="O59" i="2" s="1"/>
  <c r="P59" i="2" s="1"/>
  <c r="I59" i="2"/>
  <c r="J59" i="2" s="1"/>
  <c r="F59" i="2"/>
  <c r="AZ58" i="2"/>
  <c r="S58" i="2"/>
  <c r="T58" i="2" s="1"/>
  <c r="O58" i="2"/>
  <c r="P58" i="2" s="1"/>
  <c r="N58" i="2"/>
  <c r="J58" i="2"/>
  <c r="I58" i="2"/>
  <c r="F58" i="2"/>
  <c r="AZ57" i="2"/>
  <c r="T57" i="2"/>
  <c r="S57" i="2"/>
  <c r="N57" i="2"/>
  <c r="O57" i="2" s="1"/>
  <c r="P57" i="2" s="1"/>
  <c r="I57" i="2"/>
  <c r="J57" i="2" s="1"/>
  <c r="F57" i="2"/>
  <c r="AZ56" i="2"/>
  <c r="S56" i="2"/>
  <c r="T56" i="2" s="1"/>
  <c r="O56" i="2"/>
  <c r="P56" i="2" s="1"/>
  <c r="N56" i="2"/>
  <c r="J56" i="2"/>
  <c r="I56" i="2"/>
  <c r="F56" i="2"/>
  <c r="AZ55" i="2"/>
  <c r="T55" i="2"/>
  <c r="S55" i="2"/>
  <c r="N55" i="2"/>
  <c r="O55" i="2" s="1"/>
  <c r="P55" i="2" s="1"/>
  <c r="I55" i="2"/>
  <c r="J55" i="2" s="1"/>
  <c r="F55" i="2"/>
  <c r="AZ54" i="2"/>
  <c r="S54" i="2"/>
  <c r="T54" i="2" s="1"/>
  <c r="O54" i="2"/>
  <c r="N54" i="2"/>
  <c r="J54" i="2"/>
  <c r="I54" i="2"/>
  <c r="F54" i="2"/>
  <c r="AZ53" i="2"/>
  <c r="T53" i="2"/>
  <c r="S53" i="2"/>
  <c r="N53" i="2"/>
  <c r="O53" i="2" s="1"/>
  <c r="P53" i="2" s="1"/>
  <c r="I53" i="2"/>
  <c r="J53" i="2" s="1"/>
  <c r="F53" i="2"/>
  <c r="AZ52" i="2"/>
  <c r="S52" i="2"/>
  <c r="T52" i="2" s="1"/>
  <c r="O52" i="2"/>
  <c r="P52" i="2" s="1"/>
  <c r="N52" i="2"/>
  <c r="J52" i="2"/>
  <c r="I52" i="2"/>
  <c r="F52" i="2"/>
  <c r="AZ51" i="2"/>
  <c r="T51" i="2"/>
  <c r="S51" i="2"/>
  <c r="N51" i="2"/>
  <c r="O51" i="2" s="1"/>
  <c r="P51" i="2" s="1"/>
  <c r="I51" i="2"/>
  <c r="J51" i="2" s="1"/>
  <c r="F51" i="2"/>
  <c r="AZ50" i="2"/>
  <c r="S50" i="2"/>
  <c r="T50" i="2" s="1"/>
  <c r="O50" i="2"/>
  <c r="N50" i="2"/>
  <c r="J50" i="2"/>
  <c r="I50" i="2"/>
  <c r="F50" i="2"/>
  <c r="AZ49" i="2"/>
  <c r="T49" i="2"/>
  <c r="S49" i="2"/>
  <c r="N49" i="2"/>
  <c r="O49" i="2" s="1"/>
  <c r="P49" i="2" s="1"/>
  <c r="I49" i="2"/>
  <c r="J49" i="2" s="1"/>
  <c r="F49" i="2"/>
  <c r="AZ48" i="2"/>
  <c r="S48" i="2"/>
  <c r="T48" i="2" s="1"/>
  <c r="O48" i="2"/>
  <c r="P48" i="2" s="1"/>
  <c r="N48" i="2"/>
  <c r="J48" i="2"/>
  <c r="I48" i="2"/>
  <c r="F48" i="2"/>
  <c r="AZ47" i="2"/>
  <c r="T47" i="2"/>
  <c r="S47" i="2"/>
  <c r="N47" i="2"/>
  <c r="O47" i="2" s="1"/>
  <c r="P47" i="2" s="1"/>
  <c r="I47" i="2"/>
  <c r="J47" i="2" s="1"/>
  <c r="F47" i="2"/>
  <c r="AZ46" i="2"/>
  <c r="S46" i="2"/>
  <c r="T46" i="2" s="1"/>
  <c r="O46" i="2"/>
  <c r="P46" i="2" s="1"/>
  <c r="N46" i="2"/>
  <c r="J46" i="2"/>
  <c r="I46" i="2"/>
  <c r="F46" i="2"/>
  <c r="AZ45" i="2"/>
  <c r="T45" i="2"/>
  <c r="S45" i="2"/>
  <c r="N45" i="2"/>
  <c r="O45" i="2" s="1"/>
  <c r="P45" i="2" s="1"/>
  <c r="I45" i="2"/>
  <c r="J45" i="2" s="1"/>
  <c r="F45" i="2"/>
  <c r="AZ44" i="2"/>
  <c r="S44" i="2"/>
  <c r="T44" i="2" s="1"/>
  <c r="O44" i="2"/>
  <c r="P44" i="2" s="1"/>
  <c r="N44" i="2"/>
  <c r="J44" i="2"/>
  <c r="I44" i="2"/>
  <c r="F44" i="2"/>
  <c r="AZ43" i="2"/>
  <c r="T43" i="2"/>
  <c r="S43" i="2"/>
  <c r="N43" i="2"/>
  <c r="O43" i="2" s="1"/>
  <c r="P43" i="2" s="1"/>
  <c r="I43" i="2"/>
  <c r="J43" i="2" s="1"/>
  <c r="F43" i="2"/>
  <c r="AZ42" i="2"/>
  <c r="S42" i="2"/>
  <c r="T42" i="2" s="1"/>
  <c r="O42" i="2"/>
  <c r="P42" i="2" s="1"/>
  <c r="N42" i="2"/>
  <c r="J42" i="2"/>
  <c r="I42" i="2"/>
  <c r="F42" i="2"/>
  <c r="AZ41" i="2"/>
  <c r="T41" i="2"/>
  <c r="S41" i="2"/>
  <c r="N41" i="2"/>
  <c r="O41" i="2" s="1"/>
  <c r="P41" i="2" s="1"/>
  <c r="I41" i="2"/>
  <c r="J41" i="2" s="1"/>
  <c r="F41" i="2"/>
  <c r="AZ40" i="2"/>
  <c r="S40" i="2"/>
  <c r="T40" i="2" s="1"/>
  <c r="O40" i="2"/>
  <c r="N40" i="2"/>
  <c r="J40" i="2"/>
  <c r="I40" i="2"/>
  <c r="F40" i="2"/>
  <c r="AZ39" i="2"/>
  <c r="T39" i="2"/>
  <c r="S39" i="2"/>
  <c r="N39" i="2"/>
  <c r="O39" i="2" s="1"/>
  <c r="P39" i="2" s="1"/>
  <c r="I39" i="2"/>
  <c r="J39" i="2" s="1"/>
  <c r="F39" i="2"/>
  <c r="AZ38" i="2"/>
  <c r="S38" i="2"/>
  <c r="T38" i="2" s="1"/>
  <c r="O38" i="2"/>
  <c r="P38" i="2" s="1"/>
  <c r="N38" i="2"/>
  <c r="J38" i="2"/>
  <c r="I38" i="2"/>
  <c r="F38" i="2"/>
  <c r="AZ37" i="2"/>
  <c r="T37" i="2"/>
  <c r="S37" i="2"/>
  <c r="N37" i="2"/>
  <c r="O37" i="2" s="1"/>
  <c r="P37" i="2" s="1"/>
  <c r="I37" i="2"/>
  <c r="J37" i="2" s="1"/>
  <c r="F37" i="2"/>
  <c r="AZ36" i="2"/>
  <c r="S36" i="2"/>
  <c r="T36" i="2" s="1"/>
  <c r="O36" i="2"/>
  <c r="N36" i="2"/>
  <c r="J36" i="2"/>
  <c r="I36" i="2"/>
  <c r="F36" i="2"/>
  <c r="AZ35" i="2"/>
  <c r="T35" i="2"/>
  <c r="S35" i="2"/>
  <c r="N35" i="2"/>
  <c r="O35" i="2" s="1"/>
  <c r="P35" i="2" s="1"/>
  <c r="I35" i="2"/>
  <c r="J35" i="2" s="1"/>
  <c r="F35" i="2"/>
  <c r="AZ34" i="2"/>
  <c r="S34" i="2"/>
  <c r="T34" i="2" s="1"/>
  <c r="O34" i="2"/>
  <c r="P34" i="2" s="1"/>
  <c r="N34" i="2"/>
  <c r="J34" i="2"/>
  <c r="I34" i="2"/>
  <c r="F34" i="2"/>
  <c r="AZ33" i="2"/>
  <c r="T33" i="2"/>
  <c r="S33" i="2"/>
  <c r="N33" i="2"/>
  <c r="O33" i="2" s="1"/>
  <c r="P33" i="2" s="1"/>
  <c r="I33" i="2"/>
  <c r="J33" i="2" s="1"/>
  <c r="F33" i="2"/>
  <c r="AZ32" i="2"/>
  <c r="S32" i="2"/>
  <c r="T32" i="2" s="1"/>
  <c r="O32" i="2"/>
  <c r="P32" i="2" s="1"/>
  <c r="N32" i="2"/>
  <c r="J32" i="2"/>
  <c r="I32" i="2"/>
  <c r="F32" i="2"/>
  <c r="AZ31" i="2"/>
  <c r="T31" i="2"/>
  <c r="S31" i="2"/>
  <c r="N31" i="2"/>
  <c r="O31" i="2" s="1"/>
  <c r="P31" i="2" s="1"/>
  <c r="I31" i="2"/>
  <c r="J31" i="2" s="1"/>
  <c r="F31" i="2"/>
  <c r="AZ30" i="2"/>
  <c r="S30" i="2"/>
  <c r="T30" i="2" s="1"/>
  <c r="O30" i="2"/>
  <c r="N30" i="2"/>
  <c r="J30" i="2"/>
  <c r="I30" i="2"/>
  <c r="F30" i="2"/>
  <c r="AZ29" i="2"/>
  <c r="T29" i="2"/>
  <c r="S29" i="2"/>
  <c r="N29" i="2"/>
  <c r="O29" i="2" s="1"/>
  <c r="P29" i="2" s="1"/>
  <c r="I29" i="2"/>
  <c r="J29" i="2" s="1"/>
  <c r="F29" i="2"/>
  <c r="AZ28" i="2"/>
  <c r="T28" i="2"/>
  <c r="N28" i="2"/>
  <c r="O28" i="2" s="1"/>
  <c r="P28" i="2" s="1"/>
  <c r="I28" i="2"/>
  <c r="J28" i="2" s="1"/>
  <c r="F28" i="2"/>
  <c r="AZ27" i="2"/>
  <c r="S27" i="2"/>
  <c r="T27" i="2" s="1"/>
  <c r="O27" i="2"/>
  <c r="P27" i="2" s="1"/>
  <c r="N27" i="2"/>
  <c r="I27" i="2"/>
  <c r="J27" i="2" s="1"/>
  <c r="F27" i="2"/>
  <c r="AZ26" i="2"/>
  <c r="T26" i="2"/>
  <c r="S26" i="2"/>
  <c r="N26" i="2"/>
  <c r="O26" i="2" s="1"/>
  <c r="P26" i="2" s="1"/>
  <c r="I26" i="2"/>
  <c r="J26" i="2" s="1"/>
  <c r="F26" i="2"/>
  <c r="AZ25" i="2"/>
  <c r="S25" i="2"/>
  <c r="T25" i="2" s="1"/>
  <c r="O25" i="2"/>
  <c r="P25" i="2" s="1"/>
  <c r="N25" i="2"/>
  <c r="J25" i="2"/>
  <c r="I25" i="2"/>
  <c r="F25" i="2"/>
  <c r="AZ24" i="2"/>
  <c r="T24" i="2"/>
  <c r="S24" i="2"/>
  <c r="N24" i="2"/>
  <c r="O24" i="2" s="1"/>
  <c r="P24" i="2" s="1"/>
  <c r="I24" i="2"/>
  <c r="J24" i="2" s="1"/>
  <c r="F24" i="2"/>
  <c r="AZ23" i="2"/>
  <c r="S23" i="2"/>
  <c r="T23" i="2" s="1"/>
  <c r="O23" i="2"/>
  <c r="N23" i="2"/>
  <c r="I23" i="2"/>
  <c r="J23" i="2" s="1"/>
  <c r="F23" i="2"/>
  <c r="AZ22" i="2"/>
  <c r="T22" i="2"/>
  <c r="S22" i="2"/>
  <c r="N22" i="2"/>
  <c r="O22" i="2" s="1"/>
  <c r="P22" i="2" s="1"/>
  <c r="I22" i="2"/>
  <c r="J22" i="2" s="1"/>
  <c r="F22" i="2"/>
  <c r="AZ21" i="2"/>
  <c r="S21" i="2"/>
  <c r="T21" i="2" s="1"/>
  <c r="O21" i="2"/>
  <c r="N21" i="2"/>
  <c r="J21" i="2"/>
  <c r="I21" i="2"/>
  <c r="F21" i="2"/>
  <c r="AZ20" i="2"/>
  <c r="T20" i="2"/>
  <c r="S20" i="2"/>
  <c r="N20" i="2"/>
  <c r="O20" i="2" s="1"/>
  <c r="P20" i="2" s="1"/>
  <c r="I20" i="2"/>
  <c r="J20" i="2" s="1"/>
  <c r="F20" i="2"/>
  <c r="AZ19" i="2"/>
  <c r="S19" i="2"/>
  <c r="T19" i="2" s="1"/>
  <c r="O19" i="2"/>
  <c r="P19" i="2" s="1"/>
  <c r="N19" i="2"/>
  <c r="I19" i="2"/>
  <c r="J19" i="2" s="1"/>
  <c r="F19" i="2"/>
  <c r="AZ18" i="2"/>
  <c r="T18" i="2"/>
  <c r="O18" i="2"/>
  <c r="P18" i="2" s="1"/>
  <c r="N18" i="2"/>
  <c r="J18" i="2"/>
  <c r="I18" i="2"/>
  <c r="F18" i="2"/>
  <c r="AZ17" i="2"/>
  <c r="S17" i="2"/>
  <c r="T17" i="2" s="1"/>
  <c r="N17" i="2"/>
  <c r="O17" i="2" s="1"/>
  <c r="I17" i="2"/>
  <c r="J17" i="2" s="1"/>
  <c r="F17" i="2"/>
  <c r="AZ16" i="2"/>
  <c r="S16" i="2"/>
  <c r="T16" i="2" s="1"/>
  <c r="N16" i="2"/>
  <c r="O16" i="2" s="1"/>
  <c r="J16" i="2"/>
  <c r="I16" i="2"/>
  <c r="F16" i="2"/>
  <c r="AZ15" i="2"/>
  <c r="T15" i="2"/>
  <c r="S15" i="2"/>
  <c r="N15" i="2"/>
  <c r="O15" i="2" s="1"/>
  <c r="P15" i="2" s="1"/>
  <c r="I15" i="2"/>
  <c r="J15" i="2" s="1"/>
  <c r="F15" i="2"/>
  <c r="AZ14" i="2"/>
  <c r="S14" i="2"/>
  <c r="T14" i="2" s="1"/>
  <c r="O14" i="2"/>
  <c r="N14" i="2"/>
  <c r="J14" i="2"/>
  <c r="I14" i="2"/>
  <c r="F14" i="2"/>
  <c r="AZ13" i="2"/>
  <c r="T13" i="2"/>
  <c r="O13" i="2"/>
  <c r="P13" i="2" s="1"/>
  <c r="N13" i="2"/>
  <c r="I13" i="2"/>
  <c r="J13" i="2" s="1"/>
  <c r="F13" i="2"/>
  <c r="AZ12" i="2"/>
  <c r="T12" i="2"/>
  <c r="S12" i="2"/>
  <c r="N12" i="2"/>
  <c r="O12" i="2" s="1"/>
  <c r="P12" i="2" s="1"/>
  <c r="I12" i="2"/>
  <c r="J12" i="2" s="1"/>
  <c r="F12" i="2"/>
  <c r="AP11" i="2"/>
  <c r="S11" i="2"/>
  <c r="T11" i="2" s="1"/>
  <c r="O11" i="2"/>
  <c r="N11" i="2"/>
  <c r="J11" i="2"/>
  <c r="I11" i="2"/>
  <c r="F11" i="2"/>
  <c r="P30" i="2" l="1"/>
  <c r="P54" i="2"/>
  <c r="P96" i="2"/>
  <c r="P98" i="2"/>
  <c r="P11" i="2"/>
  <c r="P17" i="2"/>
  <c r="P36" i="2"/>
  <c r="P60" i="2"/>
  <c r="P62" i="2"/>
  <c r="P21" i="2"/>
  <c r="P23" i="2"/>
  <c r="P40" i="2"/>
  <c r="P68" i="2"/>
  <c r="P70" i="2"/>
  <c r="P14" i="2"/>
  <c r="P16" i="2"/>
  <c r="P50" i="2"/>
  <c r="P88" i="2"/>
  <c r="P90" i="2"/>
</calcChain>
</file>

<file path=xl/sharedStrings.xml><?xml version="1.0" encoding="utf-8"?>
<sst xmlns="http://schemas.openxmlformats.org/spreadsheetml/2006/main" count="191" uniqueCount="138">
  <si>
    <t xml:space="preserve">Mortalidade geral exceto causas externas    </t>
  </si>
  <si>
    <t>Mun SP - Óbitos de Residentes e Taxas de mortalidade por Distrito Admin. de  residência e Raça/Cor</t>
  </si>
  <si>
    <t>Causas específicas:  Suspeita de COVID19,  Infecção por coronavírus</t>
  </si>
  <si>
    <t>Período: 2020 (30julho, 10 set e 26 nov)</t>
  </si>
  <si>
    <r>
      <t xml:space="preserve">Óbitos esperados calculados por Padronização pelo método Indireto </t>
    </r>
    <r>
      <rPr>
        <sz val="12"/>
        <color theme="1"/>
        <rFont val="Calibri"/>
        <family val="2"/>
        <scheme val="minor"/>
      </rPr>
      <t>(População  do município adotada como padrão)</t>
    </r>
  </si>
  <si>
    <r>
      <t xml:space="preserve">Taxa de Mortalidade Covid19/ 100 mil hab  </t>
    </r>
    <r>
      <rPr>
        <b/>
        <sz val="12"/>
        <color rgb="FFFF0000"/>
        <rFont val="Calibri"/>
        <family val="2"/>
        <scheme val="minor"/>
      </rPr>
      <t>30/Dez</t>
    </r>
  </si>
  <si>
    <t>Total de Óbitos por Covid</t>
  </si>
  <si>
    <t>Cor da pele: Branca</t>
  </si>
  <si>
    <t xml:space="preserve">Difer </t>
  </si>
  <si>
    <t>Cor da pele: Negra</t>
  </si>
  <si>
    <t>Dia 31/ Dezembro</t>
  </si>
  <si>
    <t xml:space="preserve">  % </t>
  </si>
  <si>
    <t>Dia 26/ novembro</t>
  </si>
  <si>
    <t>Dia 26/ Novembro</t>
  </si>
  <si>
    <t>Dia 10/ Setembro</t>
  </si>
  <si>
    <t>Dia 10/ setembro</t>
  </si>
  <si>
    <t>Dia 30/ Julho</t>
  </si>
  <si>
    <t>Dia 30/julho</t>
  </si>
  <si>
    <t>Localidade (D.A.)</t>
  </si>
  <si>
    <t>Popul. Total 2020</t>
  </si>
  <si>
    <t>Popul. Branca (60,6%)</t>
  </si>
  <si>
    <t>Popul. Negra (37,0%)</t>
  </si>
  <si>
    <t>Óbitos Observados</t>
  </si>
  <si>
    <t>Óbitos Esperados</t>
  </si>
  <si>
    <r>
      <t xml:space="preserve">Observados </t>
    </r>
    <r>
      <rPr>
        <b/>
        <sz val="10"/>
        <color rgb="FFFF0000"/>
        <rFont val="Calibri"/>
        <family val="2"/>
        <scheme val="minor"/>
      </rPr>
      <t>menos</t>
    </r>
    <r>
      <rPr>
        <b/>
        <sz val="10"/>
        <color theme="1"/>
        <rFont val="Calibri"/>
        <family val="2"/>
        <scheme val="minor"/>
      </rPr>
      <t xml:space="preserve"> Esperados</t>
    </r>
  </si>
  <si>
    <t>% O-E  sobre Esperados</t>
  </si>
  <si>
    <t>Popul Branca e Negra</t>
  </si>
  <si>
    <t>% sobre Esperados</t>
  </si>
  <si>
    <t>Taxa de Mortalid. Covid19/ 100 mil hab</t>
  </si>
  <si>
    <t>Óbitos observados</t>
  </si>
  <si>
    <t>Óbitos esperados</t>
  </si>
  <si>
    <r>
      <t xml:space="preserve">Observ </t>
    </r>
    <r>
      <rPr>
        <b/>
        <sz val="10"/>
        <color rgb="FFFF0000"/>
        <rFont val="Calibri"/>
        <family val="2"/>
        <scheme val="minor"/>
      </rPr>
      <t xml:space="preserve">menos </t>
    </r>
    <r>
      <rPr>
        <b/>
        <sz val="10"/>
        <color theme="1"/>
        <rFont val="Calibri"/>
        <family val="2"/>
        <scheme val="minor"/>
      </rPr>
      <t>Esperados</t>
    </r>
  </si>
  <si>
    <r>
      <t xml:space="preserve">Observ </t>
    </r>
    <r>
      <rPr>
        <b/>
        <sz val="10"/>
        <color rgb="FFFF0000"/>
        <rFont val="Calibri"/>
        <family val="2"/>
        <scheme val="minor"/>
      </rPr>
      <t>menos</t>
    </r>
    <r>
      <rPr>
        <b/>
        <sz val="10"/>
        <color theme="1"/>
        <rFont val="Calibri"/>
        <family val="2"/>
        <scheme val="minor"/>
      </rPr>
      <t xml:space="preserve"> Esperados</t>
    </r>
  </si>
  <si>
    <t>Total Munic. SPaulo</t>
  </si>
  <si>
    <t>Jardim Paulista</t>
  </si>
  <si>
    <t>Alto de Pinheiros</t>
  </si>
  <si>
    <t>Pinheiros</t>
  </si>
  <si>
    <t>Moema</t>
  </si>
  <si>
    <t>Perdizes</t>
  </si>
  <si>
    <t>Vila Leopoldina</t>
  </si>
  <si>
    <t>Butantã</t>
  </si>
  <si>
    <t>Itaim Bibi</t>
  </si>
  <si>
    <t>Bela Vista</t>
  </si>
  <si>
    <t>Consolação</t>
  </si>
  <si>
    <t>Morumbi</t>
  </si>
  <si>
    <t>Vila Mariana</t>
  </si>
  <si>
    <t>Saúde</t>
  </si>
  <si>
    <t xml:space="preserve">Socorro </t>
  </si>
  <si>
    <t>Jaguaré</t>
  </si>
  <si>
    <t>Vila Sônia</t>
  </si>
  <si>
    <t>Lapa</t>
  </si>
  <si>
    <t>Santo Amaro</t>
  </si>
  <si>
    <t>Liberdade</t>
  </si>
  <si>
    <t>Jaguara</t>
  </si>
  <si>
    <t>Vila Andrade</t>
  </si>
  <si>
    <t>Santa Cecília</t>
  </si>
  <si>
    <t>República</t>
  </si>
  <si>
    <t>Campo Grande</t>
  </si>
  <si>
    <t>Barra Funda</t>
  </si>
  <si>
    <t>Cambuci</t>
  </si>
  <si>
    <t>Anhanguera</t>
  </si>
  <si>
    <t>Tatuapé</t>
  </si>
  <si>
    <t>Campo Belo</t>
  </si>
  <si>
    <t>Ipiranga</t>
  </si>
  <si>
    <t>Tucuruvi</t>
  </si>
  <si>
    <t>Cursino</t>
  </si>
  <si>
    <t>Vila Guilherme</t>
  </si>
  <si>
    <t>Sacomã</t>
  </si>
  <si>
    <t>Pedreira</t>
  </si>
  <si>
    <t>Santana</t>
  </si>
  <si>
    <t>São Rafael</t>
  </si>
  <si>
    <t>Pirituba</t>
  </si>
  <si>
    <t>Jabaquara</t>
  </si>
  <si>
    <t>Mooca</t>
  </si>
  <si>
    <t>Cidade Dutra</t>
  </si>
  <si>
    <t>Bom Retiro</t>
  </si>
  <si>
    <t>Campo Limpo</t>
  </si>
  <si>
    <t>Penha</t>
  </si>
  <si>
    <t>Rio Pequeno</t>
  </si>
  <si>
    <t>Carrão</t>
  </si>
  <si>
    <t>Jaçanã</t>
  </si>
  <si>
    <t>Cidade Ademar</t>
  </si>
  <si>
    <t>Grajaú</t>
  </si>
  <si>
    <t xml:space="preserve">José Bonifácio </t>
  </si>
  <si>
    <t>Vila Maria</t>
  </si>
  <si>
    <t>Vila Formosa</t>
  </si>
  <si>
    <t>São Domingos</t>
  </si>
  <si>
    <t>Jardim Ângela</t>
  </si>
  <si>
    <t>Sé</t>
  </si>
  <si>
    <t>Vila Matilde</t>
  </si>
  <si>
    <t>Marsilac</t>
  </si>
  <si>
    <t>Jardim São Luís</t>
  </si>
  <si>
    <t>Jaraguá</t>
  </si>
  <si>
    <t>Água Rasa</t>
  </si>
  <si>
    <t>Capão Redondo</t>
  </si>
  <si>
    <t>Raposo Tavares</t>
  </si>
  <si>
    <t>Itaim Paulista</t>
  </si>
  <si>
    <t>Tremembé</t>
  </si>
  <si>
    <t>São Lucas</t>
  </si>
  <si>
    <t>Cangaiba</t>
  </si>
  <si>
    <t>Pari</t>
  </si>
  <si>
    <t>Casa Verde</t>
  </si>
  <si>
    <t>Mandaqui</t>
  </si>
  <si>
    <t>Vila Prudente</t>
  </si>
  <si>
    <t>Aricanduva</t>
  </si>
  <si>
    <t>Ermelino Matarazzo</t>
  </si>
  <si>
    <t>Vila Medeiros</t>
  </si>
  <si>
    <t>Parelheiros</t>
  </si>
  <si>
    <t>Ponte Rasa</t>
  </si>
  <si>
    <t>Belém</t>
  </si>
  <si>
    <t>Itaquera</t>
  </si>
  <si>
    <t>Cidade Lider</t>
  </si>
  <si>
    <t>Perus</t>
  </si>
  <si>
    <t>São Mateus</t>
  </si>
  <si>
    <t>Limão</t>
  </si>
  <si>
    <t>Parque do Carmo</t>
  </si>
  <si>
    <t>Artur Alvim</t>
  </si>
  <si>
    <t>Vila Jacuí</t>
  </si>
  <si>
    <t>Freguesia do Ó</t>
  </si>
  <si>
    <t>Vila Curuçá</t>
  </si>
  <si>
    <t>Sapopemba</t>
  </si>
  <si>
    <t>Cidade Tiradentes</t>
  </si>
  <si>
    <t>Brasilândia</t>
  </si>
  <si>
    <t>Cachoeirinha</t>
  </si>
  <si>
    <t>Brás</t>
  </si>
  <si>
    <t>São Miguel</t>
  </si>
  <si>
    <t>Guaianases</t>
  </si>
  <si>
    <t>Jardim Helena</t>
  </si>
  <si>
    <t>Lajeado</t>
  </si>
  <si>
    <t>Iguatemi</t>
  </si>
  <si>
    <t xml:space="preserve">Fontes: Sistema de Informações sobre Mortalidade – SIM/PRO-AIM – CEInfo –SMS-SP. </t>
  </si>
  <si>
    <t>Total não tem ender ign</t>
  </si>
  <si>
    <t xml:space="preserve">       População 2020: Fseade</t>
  </si>
  <si>
    <r>
      <t xml:space="preserve">Obs. SIM-SMS atualizado até 14/Jan/2021 mostra </t>
    </r>
    <r>
      <rPr>
        <b/>
        <sz val="12"/>
        <color rgb="FFFF0000"/>
        <rFont val="Calibri"/>
        <family val="2"/>
        <scheme val="minor"/>
      </rPr>
      <t>23.145</t>
    </r>
    <r>
      <rPr>
        <b/>
        <sz val="11"/>
        <color theme="1"/>
        <rFont val="Calibri"/>
        <family val="2"/>
        <scheme val="minor"/>
      </rPr>
      <t xml:space="preserve"> óbitos no dia 31/dez</t>
    </r>
  </si>
  <si>
    <t>Total de óbitos até 30/julho = 15.534</t>
  </si>
  <si>
    <t>16.658 confirmados e 6.489 suspeitos</t>
  </si>
  <si>
    <t>(Ignorados)</t>
  </si>
  <si>
    <t>Nesta tabela foram excluídos os óbitos "endereço ignorado" - 484.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</si>
</sst>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%"/>
    <numFmt numFmtId="166" formatCode="#,##0.0"/>
    <numFmt numFmtId="167" formatCode="0.0"/>
    <numFmt numFmtId="168" formatCode="0.000"/>
    <numFmt numFmtId="169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0" borderId="0" xfId="0" applyFont="1"/>
    <xf numFmtId="165" fontId="3" fillId="0" borderId="0" xfId="1" applyNumberFormat="1" applyFont="1" applyAlignment="1">
      <alignment horizontal="center"/>
    </xf>
    <xf numFmtId="0" fontId="0" fillId="2" borderId="7" xfId="0" applyFill="1" applyBorder="1"/>
    <xf numFmtId="0" fontId="4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0" fillId="5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" fontId="11" fillId="6" borderId="6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12" xfId="0" applyFont="1" applyBorder="1" applyAlignment="1">
      <alignment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2" borderId="13" xfId="0" applyFill="1" applyBorder="1"/>
    <xf numFmtId="0" fontId="13" fillId="7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5" fillId="0" borderId="14" xfId="0" applyFont="1" applyBorder="1"/>
    <xf numFmtId="3" fontId="5" fillId="0" borderId="14" xfId="0" applyNumberFormat="1" applyFont="1" applyBorder="1"/>
    <xf numFmtId="166" fontId="5" fillId="3" borderId="14" xfId="0" applyNumberFormat="1" applyFont="1" applyFill="1" applyBorder="1" applyAlignment="1">
      <alignment horizontal="center"/>
    </xf>
    <xf numFmtId="3" fontId="5" fillId="0" borderId="0" xfId="0" applyNumberFormat="1" applyFont="1"/>
    <xf numFmtId="3" fontId="5" fillId="0" borderId="1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3" fontId="5" fillId="0" borderId="14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center"/>
    </xf>
    <xf numFmtId="164" fontId="13" fillId="0" borderId="14" xfId="0" applyNumberFormat="1" applyFont="1" applyBorder="1"/>
    <xf numFmtId="167" fontId="3" fillId="0" borderId="14" xfId="0" applyNumberFormat="1" applyFont="1" applyBorder="1" applyAlignment="1">
      <alignment horizontal="center"/>
    </xf>
    <xf numFmtId="167" fontId="5" fillId="0" borderId="15" xfId="0" applyNumberFormat="1" applyFont="1" applyBorder="1" applyAlignment="1">
      <alignment horizontal="center"/>
    </xf>
    <xf numFmtId="167" fontId="5" fillId="0" borderId="16" xfId="0" applyNumberFormat="1" applyFont="1" applyBorder="1" applyAlignment="1">
      <alignment horizontal="center"/>
    </xf>
    <xf numFmtId="0" fontId="3" fillId="7" borderId="0" xfId="0" applyFont="1" applyFill="1" applyAlignment="1">
      <alignment horizontal="center"/>
    </xf>
    <xf numFmtId="3" fontId="0" fillId="0" borderId="0" xfId="0" applyNumberFormat="1"/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7" fontId="3" fillId="7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167" fontId="0" fillId="7" borderId="0" xfId="0" applyNumberFormat="1" applyFill="1" applyAlignment="1">
      <alignment horizontal="center"/>
    </xf>
    <xf numFmtId="1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center"/>
    </xf>
    <xf numFmtId="1" fontId="3" fillId="7" borderId="0" xfId="0" applyNumberFormat="1" applyFont="1" applyFill="1" applyAlignment="1">
      <alignment horizontal="center"/>
    </xf>
    <xf numFmtId="167" fontId="0" fillId="8" borderId="0" xfId="0" applyNumberFormat="1" applyFill="1" applyAlignment="1">
      <alignment horizontal="center"/>
    </xf>
    <xf numFmtId="167" fontId="3" fillId="8" borderId="0" xfId="0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" fontId="16" fillId="0" borderId="0" xfId="0" applyNumberFormat="1" applyFont="1"/>
    <xf numFmtId="167" fontId="3" fillId="0" borderId="0" xfId="0" applyNumberFormat="1" applyFont="1"/>
    <xf numFmtId="2" fontId="3" fillId="0" borderId="0" xfId="0" applyNumberFormat="1" applyFont="1"/>
    <xf numFmtId="167" fontId="16" fillId="2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0" fillId="0" borderId="0" xfId="0" applyNumberFormat="1"/>
    <xf numFmtId="167" fontId="0" fillId="2" borderId="0" xfId="0" applyNumberFormat="1" applyFill="1" applyAlignment="1">
      <alignment horizontal="center"/>
    </xf>
    <xf numFmtId="167" fontId="0" fillId="0" borderId="0" xfId="0" applyNumberFormat="1" applyAlignment="1">
      <alignment horizontal="right"/>
    </xf>
    <xf numFmtId="3" fontId="2" fillId="0" borderId="0" xfId="0" applyNumberFormat="1" applyFont="1"/>
    <xf numFmtId="166" fontId="16" fillId="2" borderId="0" xfId="0" applyNumberFormat="1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" fontId="16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167" fontId="0" fillId="9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" fontId="17" fillId="0" borderId="0" xfId="0" applyNumberFormat="1" applyFont="1" applyAlignment="1">
      <alignment horizontal="right"/>
    </xf>
    <xf numFmtId="167" fontId="5" fillId="0" borderId="0" xfId="0" applyNumberFormat="1" applyFont="1"/>
    <xf numFmtId="167" fontId="8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right"/>
    </xf>
    <xf numFmtId="167" fontId="7" fillId="2" borderId="0" xfId="0" applyNumberFormat="1" applyFont="1" applyFill="1" applyAlignment="1">
      <alignment horizontal="center"/>
    </xf>
    <xf numFmtId="166" fontId="3" fillId="7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167" fontId="16" fillId="3" borderId="0" xfId="0" applyNumberFormat="1" applyFont="1" applyFill="1" applyAlignment="1">
      <alignment horizontal="center"/>
    </xf>
    <xf numFmtId="167" fontId="17" fillId="3" borderId="0" xfId="0" applyNumberFormat="1" applyFont="1" applyFill="1" applyAlignment="1">
      <alignment horizontal="center"/>
    </xf>
    <xf numFmtId="0" fontId="0" fillId="2" borderId="0" xfId="0" applyFill="1"/>
    <xf numFmtId="0" fontId="16" fillId="0" borderId="0" xfId="0" applyFont="1"/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D8D5-BD2B-49E3-9248-42EAAC21FCE6}">
  <dimension ref="A1:BN117"/>
  <sheetViews>
    <sheetView tabSelected="1" topLeftCell="A7" zoomScale="98" zoomScaleNormal="98" workbookViewId="0">
      <pane xSplit="6" ySplit="5" topLeftCell="G102" activePane="bottomRight" state="frozen"/>
      <selection activeCell="A7" sqref="A7"/>
      <selection pane="topRight" activeCell="G7" sqref="G7"/>
      <selection pane="bottomLeft" activeCell="A12" sqref="A12"/>
      <selection pane="bottomRight" activeCell="L110" sqref="L110"/>
    </sheetView>
  </sheetViews>
  <sheetFormatPr defaultRowHeight="14.4" x14ac:dyDescent="0.3"/>
  <cols>
    <col min="1" max="1" width="5.33203125" style="1" customWidth="1"/>
    <col min="2" max="2" width="19.6640625" customWidth="1"/>
    <col min="3" max="3" width="11" customWidth="1"/>
    <col min="4" max="4" width="9.88671875" customWidth="1"/>
    <col min="5" max="5" width="10.21875" customWidth="1"/>
    <col min="6" max="6" width="11.109375" customWidth="1"/>
    <col min="7" max="7" width="11" customWidth="1"/>
    <col min="8" max="8" width="10.33203125" customWidth="1"/>
    <col min="9" max="9" width="10.109375" customWidth="1"/>
    <col min="10" max="10" width="10" customWidth="1"/>
    <col min="11" max="11" width="2.77734375" customWidth="1"/>
    <col min="12" max="12" width="11.6640625" customWidth="1"/>
    <col min="13" max="13" width="10.109375" customWidth="1"/>
    <col min="14" max="14" width="11.21875" customWidth="1"/>
    <col min="15" max="15" width="9.88671875" customWidth="1"/>
    <col min="16" max="16" width="7.44140625" style="1" customWidth="1"/>
    <col min="17" max="17" width="11.6640625" customWidth="1"/>
    <col min="18" max="18" width="9.88671875" customWidth="1"/>
    <col min="19" max="19" width="10.6640625" customWidth="1"/>
    <col min="20" max="20" width="9.6640625" customWidth="1"/>
    <col min="21" max="21" width="2.77734375" customWidth="1"/>
    <col min="22" max="22" width="11.33203125" customWidth="1"/>
    <col min="23" max="23" width="10" customWidth="1"/>
    <col min="24" max="24" width="10.88671875" customWidth="1"/>
    <col min="25" max="25" width="9.88671875" customWidth="1"/>
    <col min="26" max="26" width="3.6640625" customWidth="1"/>
    <col min="27" max="27" width="11.21875" customWidth="1"/>
    <col min="28" max="28" width="10.44140625" customWidth="1"/>
    <col min="29" max="29" width="11.77734375" customWidth="1"/>
    <col min="30" max="30" width="10.5546875" customWidth="1"/>
    <col min="31" max="31" width="3.109375" customWidth="1"/>
    <col min="32" max="32" width="11.21875" customWidth="1"/>
    <col min="33" max="33" width="10.5546875" customWidth="1"/>
    <col min="34" max="34" width="11.88671875" customWidth="1"/>
    <col min="35" max="35" width="11.109375" customWidth="1"/>
    <col min="36" max="36" width="2.5546875" customWidth="1"/>
    <col min="37" max="40" width="10.88671875" customWidth="1"/>
    <col min="41" max="41" width="2.5546875" customWidth="1"/>
    <col min="42" max="42" width="11.77734375" customWidth="1"/>
    <col min="43" max="43" width="10.77734375" customWidth="1"/>
    <col min="44" max="44" width="11.77734375" customWidth="1"/>
    <col min="45" max="45" width="10.88671875" customWidth="1"/>
    <col min="46" max="46" width="2.88671875" customWidth="1"/>
    <col min="47" max="47" width="11.33203125" customWidth="1"/>
    <col min="48" max="48" width="10.33203125" customWidth="1"/>
    <col min="49" max="50" width="11.33203125" customWidth="1"/>
    <col min="51" max="51" width="3.109375" customWidth="1"/>
    <col min="52" max="52" width="11.6640625" customWidth="1"/>
    <col min="53" max="56" width="10.6640625" customWidth="1"/>
    <col min="57" max="57" width="3.5546875" customWidth="1"/>
    <col min="58" max="58" width="11.109375" customWidth="1"/>
    <col min="59" max="59" width="9.6640625" customWidth="1"/>
    <col min="60" max="61" width="10.21875" customWidth="1"/>
    <col min="62" max="62" width="4" customWidth="1"/>
    <col min="63" max="63" width="10.5546875" customWidth="1"/>
    <col min="64" max="64" width="10.33203125" customWidth="1"/>
    <col min="65" max="65" width="10.33203125" style="2" customWidth="1"/>
    <col min="66" max="66" width="10.33203125" customWidth="1"/>
  </cols>
  <sheetData>
    <row r="1" spans="1:66" ht="6" customHeight="1" x14ac:dyDescent="0.3"/>
    <row r="2" spans="1:66" x14ac:dyDescent="0.3">
      <c r="B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3"/>
      <c r="BB2" s="3"/>
      <c r="BC2" s="3"/>
      <c r="BD2" s="3"/>
      <c r="BE2" s="3"/>
      <c r="BF2" s="3"/>
    </row>
    <row r="3" spans="1:66" ht="18" x14ac:dyDescent="0.35">
      <c r="B3" s="5" t="s">
        <v>1</v>
      </c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BA3" s="5"/>
      <c r="BB3" s="5"/>
      <c r="BC3" s="5"/>
      <c r="BD3" s="5"/>
      <c r="BE3" s="5"/>
      <c r="BF3" s="5"/>
    </row>
    <row r="4" spans="1:66" ht="18" customHeight="1" x14ac:dyDescent="0.3">
      <c r="B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3"/>
      <c r="BB4" s="3"/>
      <c r="BC4" s="3"/>
      <c r="BD4" s="3"/>
      <c r="BE4" s="3"/>
      <c r="BF4" s="3"/>
    </row>
    <row r="5" spans="1:66" ht="15.6" x14ac:dyDescent="0.3">
      <c r="B5" s="7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BA5" s="7"/>
      <c r="BB5" s="7"/>
      <c r="BC5" s="7"/>
      <c r="BD5" s="7"/>
      <c r="BE5" s="7"/>
      <c r="BF5" s="3"/>
      <c r="BM5" s="9"/>
    </row>
    <row r="6" spans="1:66" ht="19.8" customHeight="1" x14ac:dyDescent="0.3">
      <c r="B6" s="7" t="s">
        <v>4</v>
      </c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BA6" s="7"/>
      <c r="BB6" s="7"/>
      <c r="BC6" s="7"/>
      <c r="BD6" s="7"/>
      <c r="BE6" s="7"/>
      <c r="BF6" s="7"/>
      <c r="BM6" s="9"/>
    </row>
    <row r="7" spans="1:66" ht="9.6" customHeight="1" thickBot="1" x14ac:dyDescent="0.35">
      <c r="B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3"/>
      <c r="BB7" s="3"/>
      <c r="BC7" s="3"/>
      <c r="BD7" s="3"/>
      <c r="BE7" s="3"/>
      <c r="BF7" s="3"/>
      <c r="BM7" s="9"/>
    </row>
    <row r="8" spans="1:66" ht="18" customHeight="1" x14ac:dyDescent="0.35">
      <c r="C8" s="10"/>
      <c r="F8" s="11" t="s">
        <v>5</v>
      </c>
      <c r="G8" s="12" t="s">
        <v>6</v>
      </c>
      <c r="H8" s="13"/>
      <c r="I8" s="13"/>
      <c r="J8" s="13"/>
      <c r="K8" s="14"/>
      <c r="L8" s="15" t="s">
        <v>7</v>
      </c>
      <c r="M8" s="16"/>
      <c r="N8" s="16"/>
      <c r="O8" s="16"/>
      <c r="P8" s="17" t="s">
        <v>8</v>
      </c>
      <c r="Q8" s="18" t="s">
        <v>9</v>
      </c>
      <c r="R8" s="19"/>
      <c r="S8" s="19"/>
      <c r="T8" s="20"/>
      <c r="V8" s="21" t="s">
        <v>6</v>
      </c>
      <c r="W8" s="22"/>
      <c r="X8" s="22"/>
      <c r="Y8" s="23"/>
      <c r="AA8" s="15" t="s">
        <v>7</v>
      </c>
      <c r="AB8" s="16"/>
      <c r="AC8" s="16"/>
      <c r="AD8" s="24"/>
      <c r="AF8" s="25" t="s">
        <v>9</v>
      </c>
      <c r="AG8" s="19"/>
      <c r="AH8" s="19"/>
      <c r="AI8" s="20"/>
      <c r="AK8" s="21" t="s">
        <v>6</v>
      </c>
      <c r="AL8" s="22"/>
      <c r="AM8" s="22"/>
      <c r="AN8" s="23"/>
      <c r="AP8" s="15" t="s">
        <v>7</v>
      </c>
      <c r="AQ8" s="16"/>
      <c r="AR8" s="16"/>
      <c r="AS8" s="24"/>
      <c r="AU8" s="25" t="s">
        <v>9</v>
      </c>
      <c r="AV8" s="19"/>
      <c r="AW8" s="19"/>
      <c r="AX8" s="20"/>
      <c r="BA8" s="21" t="s">
        <v>6</v>
      </c>
      <c r="BB8" s="22"/>
      <c r="BC8" s="22"/>
      <c r="BD8" s="23"/>
      <c r="BF8" s="15" t="s">
        <v>7</v>
      </c>
      <c r="BG8" s="16"/>
      <c r="BH8" s="16"/>
      <c r="BI8" s="16"/>
      <c r="BJ8" s="26"/>
      <c r="BK8" s="25" t="s">
        <v>9</v>
      </c>
      <c r="BL8" s="19"/>
      <c r="BM8" s="19"/>
      <c r="BN8" s="19"/>
    </row>
    <row r="9" spans="1:66" ht="18" customHeight="1" x14ac:dyDescent="0.35">
      <c r="D9" s="27"/>
      <c r="E9" s="27"/>
      <c r="F9" s="28"/>
      <c r="G9" s="29" t="s">
        <v>10</v>
      </c>
      <c r="H9" s="30"/>
      <c r="I9" s="30"/>
      <c r="J9" s="30"/>
      <c r="K9" s="31"/>
      <c r="L9" s="32" t="s">
        <v>10</v>
      </c>
      <c r="M9" s="33"/>
      <c r="N9" s="33"/>
      <c r="O9" s="33"/>
      <c r="P9" s="34" t="s">
        <v>11</v>
      </c>
      <c r="Q9" s="35" t="s">
        <v>10</v>
      </c>
      <c r="R9" s="36"/>
      <c r="S9" s="36"/>
      <c r="T9" s="37"/>
      <c r="V9" s="38" t="s">
        <v>12</v>
      </c>
      <c r="W9" s="33"/>
      <c r="X9" s="33"/>
      <c r="Y9" s="39"/>
      <c r="AA9" s="32" t="s">
        <v>13</v>
      </c>
      <c r="AB9" s="33"/>
      <c r="AC9" s="33"/>
      <c r="AD9" s="39"/>
      <c r="AF9" s="40" t="s">
        <v>12</v>
      </c>
      <c r="AG9" s="36"/>
      <c r="AH9" s="36"/>
      <c r="AI9" s="37"/>
      <c r="AK9" s="38" t="s">
        <v>14</v>
      </c>
      <c r="AL9" s="33"/>
      <c r="AM9" s="33"/>
      <c r="AN9" s="39"/>
      <c r="AP9" s="32" t="s">
        <v>15</v>
      </c>
      <c r="AQ9" s="33"/>
      <c r="AR9" s="33"/>
      <c r="AS9" s="39"/>
      <c r="AU9" s="40" t="s">
        <v>15</v>
      </c>
      <c r="AV9" s="36"/>
      <c r="AW9" s="36"/>
      <c r="AX9" s="37"/>
      <c r="AZ9" s="41">
        <v>44042</v>
      </c>
      <c r="BA9" s="38" t="s">
        <v>16</v>
      </c>
      <c r="BB9" s="33"/>
      <c r="BC9" s="33"/>
      <c r="BD9" s="39"/>
      <c r="BF9" s="32" t="s">
        <v>17</v>
      </c>
      <c r="BG9" s="33"/>
      <c r="BH9" s="33"/>
      <c r="BI9" s="33"/>
      <c r="BJ9" s="26"/>
      <c r="BK9" s="40" t="s">
        <v>17</v>
      </c>
      <c r="BL9" s="36"/>
      <c r="BM9" s="36"/>
      <c r="BN9" s="36"/>
    </row>
    <row r="10" spans="1:66" s="56" customFormat="1" ht="55.8" customHeight="1" thickBot="1" x14ac:dyDescent="0.35">
      <c r="A10" s="42"/>
      <c r="B10" s="43" t="s">
        <v>18</v>
      </c>
      <c r="C10" s="44" t="s">
        <v>19</v>
      </c>
      <c r="D10" s="45" t="s">
        <v>20</v>
      </c>
      <c r="E10" s="46" t="s">
        <v>21</v>
      </c>
      <c r="F10" s="47"/>
      <c r="G10" s="48" t="s">
        <v>22</v>
      </c>
      <c r="H10" s="49" t="s">
        <v>23</v>
      </c>
      <c r="I10" s="45" t="s">
        <v>24</v>
      </c>
      <c r="J10" s="50" t="s">
        <v>25</v>
      </c>
      <c r="K10" s="51"/>
      <c r="L10" s="52" t="s">
        <v>22</v>
      </c>
      <c r="M10" s="49" t="s">
        <v>23</v>
      </c>
      <c r="N10" s="45" t="s">
        <v>24</v>
      </c>
      <c r="O10" s="50" t="s">
        <v>25</v>
      </c>
      <c r="P10" s="53" t="s">
        <v>26</v>
      </c>
      <c r="Q10" s="52" t="s">
        <v>22</v>
      </c>
      <c r="R10" s="49" t="s">
        <v>23</v>
      </c>
      <c r="S10" s="45" t="s">
        <v>24</v>
      </c>
      <c r="T10" s="50" t="s">
        <v>25</v>
      </c>
      <c r="U10" s="51"/>
      <c r="V10" s="52" t="s">
        <v>22</v>
      </c>
      <c r="W10" s="49" t="s">
        <v>23</v>
      </c>
      <c r="X10" s="45" t="s">
        <v>24</v>
      </c>
      <c r="Y10" s="50" t="s">
        <v>27</v>
      </c>
      <c r="Z10" s="51"/>
      <c r="AA10" s="52" t="s">
        <v>22</v>
      </c>
      <c r="AB10" s="49" t="s">
        <v>23</v>
      </c>
      <c r="AC10" s="45" t="s">
        <v>24</v>
      </c>
      <c r="AD10" s="50" t="s">
        <v>27</v>
      </c>
      <c r="AE10" s="51"/>
      <c r="AF10" s="52" t="s">
        <v>22</v>
      </c>
      <c r="AG10" s="49" t="s">
        <v>23</v>
      </c>
      <c r="AH10" s="45" t="s">
        <v>24</v>
      </c>
      <c r="AI10" s="50" t="s">
        <v>27</v>
      </c>
      <c r="AJ10" s="51"/>
      <c r="AK10" s="52" t="s">
        <v>22</v>
      </c>
      <c r="AL10" s="49" t="s">
        <v>23</v>
      </c>
      <c r="AM10" s="45" t="s">
        <v>24</v>
      </c>
      <c r="AN10" s="50" t="s">
        <v>27</v>
      </c>
      <c r="AO10" s="51"/>
      <c r="AP10" s="52" t="s">
        <v>22</v>
      </c>
      <c r="AQ10" s="49" t="s">
        <v>23</v>
      </c>
      <c r="AR10" s="45" t="s">
        <v>24</v>
      </c>
      <c r="AS10" s="50" t="s">
        <v>27</v>
      </c>
      <c r="AT10" s="51"/>
      <c r="AU10" s="52" t="s">
        <v>22</v>
      </c>
      <c r="AV10" s="49" t="s">
        <v>23</v>
      </c>
      <c r="AW10" s="45" t="s">
        <v>24</v>
      </c>
      <c r="AX10" s="50" t="s">
        <v>27</v>
      </c>
      <c r="AY10" s="54"/>
      <c r="AZ10" s="55" t="s">
        <v>28</v>
      </c>
      <c r="BA10" s="52" t="s">
        <v>22</v>
      </c>
      <c r="BB10" s="49" t="s">
        <v>23</v>
      </c>
      <c r="BC10" s="45" t="s">
        <v>24</v>
      </c>
      <c r="BD10" s="50" t="s">
        <v>27</v>
      </c>
      <c r="BE10" s="51"/>
      <c r="BF10" s="52" t="s">
        <v>29</v>
      </c>
      <c r="BG10" s="49" t="s">
        <v>30</v>
      </c>
      <c r="BH10" s="45" t="s">
        <v>31</v>
      </c>
      <c r="BI10" s="50" t="s">
        <v>27</v>
      </c>
      <c r="BK10" s="52" t="s">
        <v>29</v>
      </c>
      <c r="BL10" s="49" t="s">
        <v>30</v>
      </c>
      <c r="BM10" s="45" t="s">
        <v>32</v>
      </c>
      <c r="BN10" s="50" t="s">
        <v>27</v>
      </c>
    </row>
    <row r="11" spans="1:66" ht="18.600000000000001" customHeight="1" x14ac:dyDescent="0.3">
      <c r="B11" s="57" t="s">
        <v>33</v>
      </c>
      <c r="C11" s="58">
        <v>11869660</v>
      </c>
      <c r="D11" s="58">
        <v>7195746</v>
      </c>
      <c r="E11" s="58">
        <v>4391191</v>
      </c>
      <c r="F11" s="59">
        <f t="shared" ref="F11:F74" si="0">G11*100000/C11</f>
        <v>190.91532529154162</v>
      </c>
      <c r="G11" s="60">
        <v>22661</v>
      </c>
      <c r="H11" s="61">
        <v>18208</v>
      </c>
      <c r="I11" s="62">
        <f t="shared" ref="I11:I74" si="1">G11-H11</f>
        <v>4453</v>
      </c>
      <c r="J11" s="63">
        <f t="shared" ref="J11:J74" si="2">100*I11/H11</f>
        <v>24.456282952548332</v>
      </c>
      <c r="K11" s="57"/>
      <c r="L11" s="64">
        <v>14032</v>
      </c>
      <c r="M11" s="64">
        <v>12574</v>
      </c>
      <c r="N11" s="62">
        <f t="shared" ref="N11:N74" si="3">L11-M11</f>
        <v>1458</v>
      </c>
      <c r="O11" s="63">
        <f t="shared" ref="O11:O74" si="4">100*N11/M11</f>
        <v>11.595355495466837</v>
      </c>
      <c r="P11" s="65">
        <f t="shared" ref="P11:P74" si="5">O11-T11</f>
        <v>-37.965779430028164</v>
      </c>
      <c r="Q11" s="64">
        <v>7327</v>
      </c>
      <c r="R11" s="64">
        <v>4899</v>
      </c>
      <c r="S11" s="62">
        <f t="shared" ref="S11" si="6">Q11-R11</f>
        <v>2428</v>
      </c>
      <c r="T11" s="63">
        <f t="shared" ref="T11:T74" si="7">100*S11/R11</f>
        <v>49.561134925494997</v>
      </c>
      <c r="U11" s="57"/>
      <c r="V11" s="64">
        <v>20420</v>
      </c>
      <c r="W11" s="61">
        <v>16407.800152486881</v>
      </c>
      <c r="X11" s="64">
        <v>4012.1998475131186</v>
      </c>
      <c r="Y11" s="63">
        <v>24.453002902433578</v>
      </c>
      <c r="Z11" s="66"/>
      <c r="AA11" s="64">
        <v>12569</v>
      </c>
      <c r="AB11" s="64">
        <v>11331.012675237575</v>
      </c>
      <c r="AC11" s="64">
        <v>1237.9873247624255</v>
      </c>
      <c r="AD11" s="63">
        <v>10.925654751652363</v>
      </c>
      <c r="AE11" s="57"/>
      <c r="AF11" s="64">
        <v>6684</v>
      </c>
      <c r="AG11" s="64">
        <v>4414.6565415659406</v>
      </c>
      <c r="AH11" s="64">
        <v>2269.3434584340594</v>
      </c>
      <c r="AI11" s="63">
        <v>51.404756792905374</v>
      </c>
      <c r="AJ11" s="57"/>
      <c r="AK11" s="64">
        <v>17825</v>
      </c>
      <c r="AL11" s="61">
        <v>14322.675696282011</v>
      </c>
      <c r="AM11" s="64">
        <v>3502.3243037179891</v>
      </c>
      <c r="AN11" s="63">
        <v>24.453002902433582</v>
      </c>
      <c r="AO11" s="57"/>
      <c r="AP11" s="64">
        <f>SUM(AP12:AP107)</f>
        <v>10887</v>
      </c>
      <c r="AQ11" s="64">
        <v>9891.0529351669811</v>
      </c>
      <c r="AR11" s="64">
        <v>995.94706483301889</v>
      </c>
      <c r="AS11" s="63">
        <v>10.069171314329896</v>
      </c>
      <c r="AT11" s="57"/>
      <c r="AU11" s="64">
        <v>5905</v>
      </c>
      <c r="AV11" s="64">
        <v>3853.6362807743822</v>
      </c>
      <c r="AW11" s="64">
        <v>2051.3637192256178</v>
      </c>
      <c r="AX11" s="63">
        <v>53.23189760953256</v>
      </c>
      <c r="AY11" s="57"/>
      <c r="AZ11" s="67">
        <v>130.87148241819901</v>
      </c>
      <c r="BA11" s="58">
        <v>14870</v>
      </c>
      <c r="BB11" s="58">
        <v>11948.5854195632</v>
      </c>
      <c r="BC11" s="58">
        <v>2921.4845804368301</v>
      </c>
      <c r="BD11" s="68">
        <v>24.453002902433582</v>
      </c>
      <c r="BE11" s="57"/>
      <c r="BF11" s="60">
        <v>9031</v>
      </c>
      <c r="BG11" s="58">
        <v>8251.3299941617388</v>
      </c>
      <c r="BH11" s="58">
        <v>779.6700058382612</v>
      </c>
      <c r="BI11" s="69">
        <v>9.4490222350811308</v>
      </c>
      <c r="BJ11" s="63"/>
      <c r="BK11" s="58">
        <v>4964</v>
      </c>
      <c r="BL11" s="58">
        <v>3214.786619641799</v>
      </c>
      <c r="BM11" s="58">
        <v>1749.213380358201</v>
      </c>
      <c r="BN11" s="63">
        <v>54.411492497536386</v>
      </c>
    </row>
    <row r="12" spans="1:66" x14ac:dyDescent="0.3">
      <c r="A12" s="70">
        <v>1</v>
      </c>
      <c r="B12" t="s">
        <v>34</v>
      </c>
      <c r="C12" s="71">
        <v>90719</v>
      </c>
      <c r="D12" s="71">
        <v>80077.840756115052</v>
      </c>
      <c r="E12" s="71">
        <v>7552.0409284097641</v>
      </c>
      <c r="F12" s="72">
        <f t="shared" si="0"/>
        <v>162.03882317926784</v>
      </c>
      <c r="G12">
        <v>147</v>
      </c>
      <c r="H12" s="73">
        <v>235.64883301017755</v>
      </c>
      <c r="I12" s="74">
        <f t="shared" si="1"/>
        <v>-88.648833010177555</v>
      </c>
      <c r="J12" s="75">
        <f t="shared" si="2"/>
        <v>-37.619041808006259</v>
      </c>
      <c r="K12" s="73"/>
      <c r="L12">
        <v>132</v>
      </c>
      <c r="M12" s="2">
        <v>219.07323410265664</v>
      </c>
      <c r="N12" s="74">
        <f t="shared" si="3"/>
        <v>-87.073234102656642</v>
      </c>
      <c r="O12" s="75">
        <f t="shared" si="4"/>
        <v>-39.746176414164111</v>
      </c>
      <c r="P12" s="76">
        <f t="shared" si="5"/>
        <v>-3.1865110125746767</v>
      </c>
      <c r="Q12">
        <v>6</v>
      </c>
      <c r="R12" s="2">
        <v>9.4577054770929969</v>
      </c>
      <c r="S12" s="74">
        <f>Q12-R12</f>
        <v>-3.4577054770929969</v>
      </c>
      <c r="T12" s="77">
        <f t="shared" si="7"/>
        <v>-36.559665401589434</v>
      </c>
      <c r="V12">
        <v>133</v>
      </c>
      <c r="W12" s="73">
        <v>212.35019869352084</v>
      </c>
      <c r="X12" s="9">
        <v>-79.350198693520838</v>
      </c>
      <c r="Y12" s="75">
        <v>-37.367612171648958</v>
      </c>
      <c r="Z12" s="78"/>
      <c r="AA12" s="79">
        <v>120</v>
      </c>
      <c r="AB12" s="80">
        <v>197.413431655408</v>
      </c>
      <c r="AC12" s="80">
        <v>-77.413431655408004</v>
      </c>
      <c r="AD12" s="75">
        <v>-39.213862504824817</v>
      </c>
      <c r="AF12" s="79">
        <v>5</v>
      </c>
      <c r="AG12" s="80">
        <v>8.5226207640873781</v>
      </c>
      <c r="AH12" s="80">
        <v>-3.5226207640873781</v>
      </c>
      <c r="AI12" s="75">
        <v>-41.332600166031071</v>
      </c>
      <c r="AK12">
        <v>119</v>
      </c>
      <c r="AL12" s="2">
        <v>185.36446090656264</v>
      </c>
      <c r="AM12" s="2">
        <v>-66.364460906562641</v>
      </c>
      <c r="AN12" s="76">
        <v>-35.802149226444882</v>
      </c>
      <c r="AP12" s="79">
        <v>108</v>
      </c>
      <c r="AQ12" s="80">
        <v>172.32587753465464</v>
      </c>
      <c r="AR12" s="80">
        <v>-64.325877534654637</v>
      </c>
      <c r="AS12" s="75">
        <v>-37.328042923628075</v>
      </c>
      <c r="AU12" s="79">
        <v>4</v>
      </c>
      <c r="AV12" s="80">
        <v>7.4395550989156467</v>
      </c>
      <c r="AW12" s="80">
        <v>-3.4395550989156467</v>
      </c>
      <c r="AX12" s="75">
        <v>-46.233343972638622</v>
      </c>
      <c r="AZ12" s="76">
        <f t="shared" ref="AZ12:AZ75" si="8">BA12*100000/C12</f>
        <v>100.30974768240391</v>
      </c>
      <c r="BA12">
        <v>91</v>
      </c>
      <c r="BB12" s="2">
        <v>154.63503695262756</v>
      </c>
      <c r="BC12" s="2">
        <v>-63.635036952627559</v>
      </c>
      <c r="BD12" s="75">
        <v>-41.151758493207559</v>
      </c>
      <c r="BF12">
        <v>83</v>
      </c>
      <c r="BG12" s="79">
        <v>143.75796908501061</v>
      </c>
      <c r="BH12" s="80">
        <v>-60.757969085010615</v>
      </c>
      <c r="BI12" s="75">
        <v>-42.264070278484297</v>
      </c>
      <c r="BJ12" s="73"/>
      <c r="BK12">
        <v>4</v>
      </c>
      <c r="BL12" s="2">
        <v>6.2062375495582414</v>
      </c>
      <c r="BM12" s="2">
        <v>-2.2062375495582414</v>
      </c>
      <c r="BN12" s="76">
        <v>-35.548712596656578</v>
      </c>
    </row>
    <row r="13" spans="1:66" x14ac:dyDescent="0.3">
      <c r="A13" s="70">
        <v>2</v>
      </c>
      <c r="B13" t="s">
        <v>35</v>
      </c>
      <c r="C13" s="71">
        <v>40962</v>
      </c>
      <c r="D13" s="71">
        <v>36414.322232463965</v>
      </c>
      <c r="E13" s="71">
        <v>3181.4864260150025</v>
      </c>
      <c r="F13" s="72">
        <f t="shared" si="0"/>
        <v>180.6552414432889</v>
      </c>
      <c r="G13">
        <v>74</v>
      </c>
      <c r="H13" s="73">
        <v>113.62962497608493</v>
      </c>
      <c r="I13" s="74">
        <f t="shared" si="1"/>
        <v>-39.629624976084926</v>
      </c>
      <c r="J13" s="75">
        <f t="shared" si="2"/>
        <v>-34.87613814128629</v>
      </c>
      <c r="K13" s="73"/>
      <c r="L13">
        <v>59</v>
      </c>
      <c r="M13" s="2">
        <v>103.35122332934129</v>
      </c>
      <c r="N13" s="74">
        <f t="shared" si="3"/>
        <v>-44.351223329341295</v>
      </c>
      <c r="O13" s="75">
        <f t="shared" si="4"/>
        <v>-42.913109202404605</v>
      </c>
      <c r="P13" s="81">
        <f t="shared" si="5"/>
        <v>-42.913109202404605</v>
      </c>
      <c r="Q13">
        <v>5</v>
      </c>
      <c r="R13" s="2">
        <v>5.2709862102814027</v>
      </c>
      <c r="S13" s="74">
        <v>0</v>
      </c>
      <c r="T13" s="82">
        <f t="shared" si="7"/>
        <v>0</v>
      </c>
      <c r="V13">
        <v>71</v>
      </c>
      <c r="W13" s="73">
        <v>102.39504746496988</v>
      </c>
      <c r="X13" s="80">
        <v>-31.395047464969878</v>
      </c>
      <c r="Y13" s="76">
        <v>-30.660708932929943</v>
      </c>
      <c r="Z13" s="78"/>
      <c r="AA13" s="79">
        <v>57</v>
      </c>
      <c r="AB13" s="80">
        <v>93.132872880623211</v>
      </c>
      <c r="AC13" s="80">
        <v>-36.132872880623211</v>
      </c>
      <c r="AD13" s="75">
        <v>-38.797120461362731</v>
      </c>
      <c r="AF13" s="79">
        <v>5</v>
      </c>
      <c r="AG13" s="80">
        <v>4.7498430387547153</v>
      </c>
      <c r="AH13" s="80">
        <v>0.25015696124528475</v>
      </c>
      <c r="AI13" s="76">
        <v>5.266636375227872</v>
      </c>
      <c r="AK13">
        <v>60</v>
      </c>
      <c r="AL13" s="2">
        <v>89.382552451669341</v>
      </c>
      <c r="AM13" s="2">
        <v>-29.382552451669341</v>
      </c>
      <c r="AN13" s="76">
        <v>-32.872805313494467</v>
      </c>
      <c r="AP13" s="79">
        <v>49</v>
      </c>
      <c r="AQ13" s="80">
        <v>81.297426988105215</v>
      </c>
      <c r="AR13" s="80">
        <v>-32.297426988105215</v>
      </c>
      <c r="AS13" s="75">
        <v>-39.727489767702878</v>
      </c>
      <c r="AU13" s="79">
        <v>4</v>
      </c>
      <c r="AV13" s="80">
        <v>4.1462268445544952</v>
      </c>
      <c r="AW13" s="80">
        <v>-0.14622684455449519</v>
      </c>
      <c r="AX13" s="76">
        <v>-3.526744918613034</v>
      </c>
      <c r="AZ13" s="76">
        <f t="shared" si="8"/>
        <v>129.38821346613935</v>
      </c>
      <c r="BA13">
        <v>53</v>
      </c>
      <c r="BB13" s="2">
        <v>74.564855818026544</v>
      </c>
      <c r="BC13" s="2">
        <v>-21.564855818026544</v>
      </c>
      <c r="BD13" s="75">
        <v>-28.920938130229842</v>
      </c>
      <c r="BF13">
        <v>45</v>
      </c>
      <c r="BG13" s="79">
        <v>67.820069526683</v>
      </c>
      <c r="BH13" s="80">
        <v>-22.820069526683</v>
      </c>
      <c r="BI13" s="75">
        <v>-33.647959499222743</v>
      </c>
      <c r="BJ13" s="76"/>
      <c r="BK13">
        <v>3</v>
      </c>
      <c r="BL13" s="2">
        <v>3.4588719875750544</v>
      </c>
      <c r="BM13" s="2">
        <v>-0.45887198757505443</v>
      </c>
      <c r="BN13" s="76">
        <v>-13.266521259630668</v>
      </c>
    </row>
    <row r="14" spans="1:66" x14ac:dyDescent="0.3">
      <c r="A14" s="70">
        <v>3</v>
      </c>
      <c r="B14" t="s">
        <v>36</v>
      </c>
      <c r="C14" s="71">
        <v>65909</v>
      </c>
      <c r="D14" s="71">
        <v>55890.814590450893</v>
      </c>
      <c r="E14" s="71">
        <v>7129.1406609102096</v>
      </c>
      <c r="F14" s="72">
        <f t="shared" si="0"/>
        <v>165.3795384545358</v>
      </c>
      <c r="G14">
        <v>109</v>
      </c>
      <c r="H14" s="73">
        <v>166.56634949170464</v>
      </c>
      <c r="I14" s="74">
        <f t="shared" si="1"/>
        <v>-57.566349491704642</v>
      </c>
      <c r="J14" s="75">
        <f t="shared" si="2"/>
        <v>-34.560611832686867</v>
      </c>
      <c r="K14" s="73"/>
      <c r="L14">
        <v>93</v>
      </c>
      <c r="M14" s="2">
        <v>147.30794131690652</v>
      </c>
      <c r="N14" s="74">
        <f t="shared" si="3"/>
        <v>-54.307941316906522</v>
      </c>
      <c r="O14" s="75">
        <f t="shared" si="4"/>
        <v>-36.866947451307304</v>
      </c>
      <c r="P14" s="83">
        <f t="shared" si="5"/>
        <v>2.3448223916754571</v>
      </c>
      <c r="Q14">
        <v>6</v>
      </c>
      <c r="R14" s="2">
        <v>9.8703317805138884</v>
      </c>
      <c r="S14" s="74">
        <f>Q14-R14</f>
        <v>-3.8703317805138884</v>
      </c>
      <c r="T14" s="75">
        <f t="shared" si="7"/>
        <v>-39.211769842982761</v>
      </c>
      <c r="V14">
        <v>98</v>
      </c>
      <c r="W14" s="73">
        <v>150.09791034564677</v>
      </c>
      <c r="X14" s="80">
        <v>-52.097910345646767</v>
      </c>
      <c r="Y14" s="75">
        <v>-34.709284243648199</v>
      </c>
      <c r="Z14" s="78"/>
      <c r="AA14" s="79">
        <v>84</v>
      </c>
      <c r="AB14" s="80">
        <v>132.74358378183695</v>
      </c>
      <c r="AC14" s="80">
        <v>-48.743583781836946</v>
      </c>
      <c r="AD14" s="75">
        <v>-36.720105328741653</v>
      </c>
      <c r="AF14" s="79">
        <v>6</v>
      </c>
      <c r="AG14" s="80">
        <v>8.8944506450094476</v>
      </c>
      <c r="AH14" s="80">
        <v>-2.8944506450094476</v>
      </c>
      <c r="AI14" s="76">
        <v>-32.542208175987611</v>
      </c>
      <c r="AK14">
        <v>82</v>
      </c>
      <c r="AL14" s="2">
        <v>131.02327384481652</v>
      </c>
      <c r="AM14" s="2">
        <v>-49.023273844816515</v>
      </c>
      <c r="AN14" s="76">
        <v>-37.415699063419446</v>
      </c>
      <c r="AP14" s="79">
        <v>71</v>
      </c>
      <c r="AQ14" s="80">
        <v>115.87435753727931</v>
      </c>
      <c r="AR14" s="80">
        <v>-44.874357537279309</v>
      </c>
      <c r="AS14" s="75">
        <v>-38.72673686483418</v>
      </c>
      <c r="AU14" s="79">
        <v>4</v>
      </c>
      <c r="AV14" s="80">
        <v>7.7641323578498245</v>
      </c>
      <c r="AW14" s="80">
        <v>-3.7641323578498245</v>
      </c>
      <c r="AX14" s="75">
        <v>-48.481043139922107</v>
      </c>
      <c r="AZ14" s="76">
        <f t="shared" si="8"/>
        <v>100.13806915595745</v>
      </c>
      <c r="BA14">
        <v>66</v>
      </c>
      <c r="BB14" s="2">
        <v>109.3024449970503</v>
      </c>
      <c r="BC14" s="2">
        <v>-43.302444997050301</v>
      </c>
      <c r="BD14" s="75">
        <v>-39.617087246510252</v>
      </c>
      <c r="BF14">
        <v>57</v>
      </c>
      <c r="BG14" s="79">
        <v>96.664891813707897</v>
      </c>
      <c r="BH14" s="80">
        <v>-39.664891813707897</v>
      </c>
      <c r="BI14" s="75">
        <v>-41.033400099541701</v>
      </c>
      <c r="BJ14" s="73"/>
      <c r="BK14">
        <v>3</v>
      </c>
      <c r="BL14" s="2">
        <v>6.4770069094657439</v>
      </c>
      <c r="BM14" s="2">
        <v>-3.4770069094657439</v>
      </c>
      <c r="BN14" s="75">
        <v>-53.682309715994194</v>
      </c>
    </row>
    <row r="15" spans="1:66" x14ac:dyDescent="0.3">
      <c r="A15" s="70">
        <v>4</v>
      </c>
      <c r="B15" t="s">
        <v>37</v>
      </c>
      <c r="C15" s="71">
        <v>89382</v>
      </c>
      <c r="D15" s="71">
        <v>81161.088088593533</v>
      </c>
      <c r="E15" s="71">
        <v>4980.4511212401349</v>
      </c>
      <c r="F15" s="72">
        <f t="shared" si="0"/>
        <v>164.46264348526549</v>
      </c>
      <c r="G15">
        <v>147</v>
      </c>
      <c r="H15" s="73">
        <v>219.11200911753895</v>
      </c>
      <c r="I15" s="74">
        <f t="shared" si="1"/>
        <v>-72.112009117538946</v>
      </c>
      <c r="J15" s="75">
        <f t="shared" si="2"/>
        <v>-32.911025464996612</v>
      </c>
      <c r="K15" s="73"/>
      <c r="L15">
        <v>137</v>
      </c>
      <c r="M15" s="2">
        <v>204.02057893239893</v>
      </c>
      <c r="N15" s="74">
        <f t="shared" si="3"/>
        <v>-67.020578932398934</v>
      </c>
      <c r="O15" s="75">
        <f t="shared" si="4"/>
        <v>-32.849911162444954</v>
      </c>
      <c r="P15" s="84">
        <f t="shared" si="5"/>
        <v>51.272374027055292</v>
      </c>
      <c r="Q15">
        <v>1</v>
      </c>
      <c r="R15" s="2">
        <v>6.2981355436533697</v>
      </c>
      <c r="S15" s="74">
        <f>Q15-R15</f>
        <v>-5.2981355436533697</v>
      </c>
      <c r="T15" s="75">
        <f t="shared" si="7"/>
        <v>-84.122285189500246</v>
      </c>
      <c r="V15">
        <v>133</v>
      </c>
      <c r="W15" s="73">
        <v>197.44837297894196</v>
      </c>
      <c r="X15" s="80">
        <v>-64.448372978941961</v>
      </c>
      <c r="Y15" s="76">
        <v>-32.640619928438426</v>
      </c>
      <c r="Z15" s="78"/>
      <c r="AA15" s="79">
        <v>123</v>
      </c>
      <c r="AB15" s="80">
        <v>183.8490346862483</v>
      </c>
      <c r="AC15" s="80">
        <v>-60.849034686248302</v>
      </c>
      <c r="AD15" s="75">
        <v>-33.097282664601202</v>
      </c>
      <c r="AF15" s="79">
        <v>1</v>
      </c>
      <c r="AG15" s="80">
        <v>5.675437968478108</v>
      </c>
      <c r="AH15" s="80">
        <v>-4.675437968478108</v>
      </c>
      <c r="AI15" s="75">
        <v>-82.380214433598084</v>
      </c>
      <c r="AK15">
        <v>116</v>
      </c>
      <c r="AL15" s="2">
        <v>172.35637846961998</v>
      </c>
      <c r="AM15" s="2">
        <v>-56.356378469619983</v>
      </c>
      <c r="AN15" s="76">
        <v>-32.697587968613249</v>
      </c>
      <c r="AP15" s="79">
        <v>109</v>
      </c>
      <c r="AQ15" s="80">
        <v>160.48526166906834</v>
      </c>
      <c r="AR15" s="80">
        <v>-51.485261669068336</v>
      </c>
      <c r="AS15" s="76">
        <v>-32.080990574221381</v>
      </c>
      <c r="AU15" s="79">
        <v>0</v>
      </c>
      <c r="AV15" s="80">
        <v>4.9541959739530981</v>
      </c>
      <c r="AW15" s="80">
        <v>-4.9541959739530981</v>
      </c>
      <c r="AX15" s="75">
        <v>-100</v>
      </c>
      <c r="AZ15" s="76">
        <f t="shared" si="8"/>
        <v>107.40417533731623</v>
      </c>
      <c r="BA15">
        <v>96</v>
      </c>
      <c r="BB15" s="2">
        <v>143.78341362374471</v>
      </c>
      <c r="BC15" s="2">
        <v>-47.783413623744707</v>
      </c>
      <c r="BD15" s="75">
        <v>-33.232910820148767</v>
      </c>
      <c r="BF15">
        <v>90</v>
      </c>
      <c r="BG15" s="79">
        <v>133.88027158592124</v>
      </c>
      <c r="BH15" s="80">
        <v>-43.880271585921236</v>
      </c>
      <c r="BI15" s="75">
        <v>-32.775756327742357</v>
      </c>
      <c r="BJ15" s="73"/>
      <c r="BK15">
        <v>0</v>
      </c>
      <c r="BL15" s="2">
        <v>4.1328972865460063</v>
      </c>
      <c r="BM15" s="2">
        <v>-4.1328972865460063</v>
      </c>
      <c r="BN15" s="75">
        <v>-100</v>
      </c>
    </row>
    <row r="16" spans="1:66" x14ac:dyDescent="0.3">
      <c r="A16" s="70">
        <v>5</v>
      </c>
      <c r="B16" t="s">
        <v>38</v>
      </c>
      <c r="C16" s="71">
        <v>114788</v>
      </c>
      <c r="D16" s="71">
        <v>101272.19905618376</v>
      </c>
      <c r="E16" s="71">
        <v>10356.94305488158</v>
      </c>
      <c r="F16" s="72">
        <f t="shared" si="0"/>
        <v>166.39369968986304</v>
      </c>
      <c r="G16">
        <v>191</v>
      </c>
      <c r="H16" s="73">
        <v>273.98898606325912</v>
      </c>
      <c r="I16" s="74">
        <f t="shared" si="1"/>
        <v>-82.988986063259119</v>
      </c>
      <c r="J16" s="75">
        <f t="shared" si="2"/>
        <v>-30.289168647128928</v>
      </c>
      <c r="K16" s="73"/>
      <c r="L16">
        <v>170</v>
      </c>
      <c r="M16" s="2">
        <v>252.88603001142482</v>
      </c>
      <c r="N16" s="74">
        <f t="shared" si="3"/>
        <v>-82.886030011424822</v>
      </c>
      <c r="O16" s="75">
        <f t="shared" si="4"/>
        <v>-32.776041447477439</v>
      </c>
      <c r="P16" s="83">
        <f t="shared" si="5"/>
        <v>24.874051364856925</v>
      </c>
      <c r="Q16">
        <v>6</v>
      </c>
      <c r="R16" s="2">
        <v>14.16768158053365</v>
      </c>
      <c r="S16" s="74">
        <f>Q16-R16</f>
        <v>-8.1676815805336496</v>
      </c>
      <c r="T16" s="75">
        <f t="shared" si="7"/>
        <v>-57.650092812334364</v>
      </c>
      <c r="V16">
        <v>174</v>
      </c>
      <c r="W16" s="73">
        <v>246.89965525038926</v>
      </c>
      <c r="X16" s="9">
        <v>-72.899655250389259</v>
      </c>
      <c r="Y16" s="76">
        <v>-29.5260255331095</v>
      </c>
      <c r="Z16" s="78"/>
      <c r="AA16" s="79">
        <v>155</v>
      </c>
      <c r="AB16" s="80">
        <v>227.88315152582337</v>
      </c>
      <c r="AC16" s="80">
        <v>-72.883151525823365</v>
      </c>
      <c r="AD16" s="76">
        <v>-31.982685441123699</v>
      </c>
      <c r="AF16" s="79">
        <v>5</v>
      </c>
      <c r="AG16" s="80">
        <v>12.766920846677479</v>
      </c>
      <c r="AH16" s="80">
        <v>-7.7669208466774791</v>
      </c>
      <c r="AI16" s="75">
        <v>-60.836288874609707</v>
      </c>
      <c r="AK16">
        <v>144</v>
      </c>
      <c r="AL16" s="2">
        <v>215.52332785691422</v>
      </c>
      <c r="AM16" s="2">
        <v>-71.523327856914221</v>
      </c>
      <c r="AN16" s="76">
        <v>-33.185886914477535</v>
      </c>
      <c r="AP16" s="79">
        <v>130</v>
      </c>
      <c r="AQ16" s="80">
        <v>198.9234660111558</v>
      </c>
      <c r="AR16" s="80">
        <v>-68.923466011155796</v>
      </c>
      <c r="AS16" s="75">
        <v>-34.648233008010486</v>
      </c>
      <c r="AU16" s="79">
        <v>3</v>
      </c>
      <c r="AV16" s="80">
        <v>11.144484039766212</v>
      </c>
      <c r="AW16" s="80">
        <v>-8.1444840397662119</v>
      </c>
      <c r="AX16" s="75">
        <v>-73.080853368399332</v>
      </c>
      <c r="AZ16" s="76">
        <f t="shared" si="8"/>
        <v>101.92703070007317</v>
      </c>
      <c r="BA16">
        <v>117</v>
      </c>
      <c r="BB16" s="2">
        <v>179.79421516029814</v>
      </c>
      <c r="BC16" s="2">
        <v>-62.794215160298137</v>
      </c>
      <c r="BD16" s="75">
        <v>-34.925603754443962</v>
      </c>
      <c r="BF16">
        <v>105</v>
      </c>
      <c r="BG16" s="79">
        <v>165.94625187017596</v>
      </c>
      <c r="BH16" s="80">
        <v>-60.946251870175956</v>
      </c>
      <c r="BI16" s="75">
        <v>-36.726501010613838</v>
      </c>
      <c r="BJ16" s="73"/>
      <c r="BK16">
        <v>2</v>
      </c>
      <c r="BL16" s="2">
        <v>9.2969692943239028</v>
      </c>
      <c r="BM16" s="2">
        <v>-7.2969692943239028</v>
      </c>
      <c r="BN16" s="75">
        <v>-78.487613149146753</v>
      </c>
    </row>
    <row r="17" spans="1:66" x14ac:dyDescent="0.3">
      <c r="A17" s="70">
        <v>6</v>
      </c>
      <c r="B17" t="s">
        <v>39</v>
      </c>
      <c r="C17" s="71">
        <v>45092</v>
      </c>
      <c r="D17" s="71">
        <v>36996.191861625157</v>
      </c>
      <c r="E17" s="71">
        <v>6108.1254795747627</v>
      </c>
      <c r="F17" s="72">
        <f t="shared" si="0"/>
        <v>119.75516721369644</v>
      </c>
      <c r="G17">
        <v>54</v>
      </c>
      <c r="H17" s="73">
        <v>76.337801937228789</v>
      </c>
      <c r="I17" s="74">
        <f t="shared" si="1"/>
        <v>-22.337801937228789</v>
      </c>
      <c r="J17" s="77">
        <f t="shared" si="2"/>
        <v>-29.26178298347752</v>
      </c>
      <c r="K17" s="73"/>
      <c r="L17">
        <v>46</v>
      </c>
      <c r="M17" s="2">
        <v>66.190304005534728</v>
      </c>
      <c r="N17" s="74">
        <f t="shared" si="3"/>
        <v>-20.190304005534728</v>
      </c>
      <c r="O17" s="75">
        <f t="shared" si="4"/>
        <v>-30.503416337000726</v>
      </c>
      <c r="P17" s="83">
        <f t="shared" si="5"/>
        <v>14.394459390165299</v>
      </c>
      <c r="Q17">
        <v>3</v>
      </c>
      <c r="R17" s="2">
        <v>5.4444361984044907</v>
      </c>
      <c r="S17" s="74">
        <f>Q17-R17</f>
        <v>-2.4444361984044907</v>
      </c>
      <c r="T17" s="75">
        <f t="shared" si="7"/>
        <v>-44.897875727166024</v>
      </c>
      <c r="V17">
        <v>53</v>
      </c>
      <c r="W17" s="73">
        <v>68.790272381688638</v>
      </c>
      <c r="X17" s="80">
        <v>-15.790272381688638</v>
      </c>
      <c r="Y17" s="76">
        <v>-22.954222791959562</v>
      </c>
      <c r="Z17" s="78"/>
      <c r="AA17" s="79">
        <v>46</v>
      </c>
      <c r="AB17" s="80">
        <v>59.646059043088059</v>
      </c>
      <c r="AC17" s="80">
        <v>-13.646059043088059</v>
      </c>
      <c r="AD17" s="76">
        <v>-22.878391736208762</v>
      </c>
      <c r="AF17" s="79">
        <v>2</v>
      </c>
      <c r="AG17" s="80">
        <v>4.9061440013813193</v>
      </c>
      <c r="AH17" s="80">
        <v>-2.9061440013813193</v>
      </c>
      <c r="AI17" s="75">
        <v>-59.234788064987448</v>
      </c>
      <c r="AK17">
        <v>50</v>
      </c>
      <c r="AL17" s="2">
        <v>60.048315631909887</v>
      </c>
      <c r="AM17" s="2">
        <v>-10.048315631909887</v>
      </c>
      <c r="AN17" s="76">
        <v>-16.733717717421161</v>
      </c>
      <c r="AP17" s="79">
        <v>44</v>
      </c>
      <c r="AQ17" s="80">
        <v>52.066160746476228</v>
      </c>
      <c r="AR17" s="80">
        <v>-8.0661607464762284</v>
      </c>
      <c r="AS17" s="76">
        <v>-15.492136602413373</v>
      </c>
      <c r="AU17" s="79">
        <v>2</v>
      </c>
      <c r="AV17" s="80">
        <v>4.2826648787767887</v>
      </c>
      <c r="AW17" s="80">
        <v>-2.2826648787767887</v>
      </c>
      <c r="AX17" s="75">
        <v>-53.3001050371413</v>
      </c>
      <c r="AZ17" s="76">
        <f t="shared" si="8"/>
        <v>93.142907832875011</v>
      </c>
      <c r="BA17">
        <v>42</v>
      </c>
      <c r="BB17" s="2">
        <v>50.093601876381484</v>
      </c>
      <c r="BC17" s="2">
        <v>-8.0936018763814843</v>
      </c>
      <c r="BD17" s="77">
        <v>-16.156957322323269</v>
      </c>
      <c r="BF17">
        <v>36</v>
      </c>
      <c r="BG17" s="79">
        <v>43.434715865363337</v>
      </c>
      <c r="BH17" s="80">
        <v>-7.4347158653633372</v>
      </c>
      <c r="BI17" s="76">
        <v>-17.116989756325516</v>
      </c>
      <c r="BJ17" s="73"/>
      <c r="BK17">
        <v>2</v>
      </c>
      <c r="BL17" s="2">
        <v>3.5726915426317443</v>
      </c>
      <c r="BM17" s="2">
        <v>-1.5726915426317443</v>
      </c>
      <c r="BN17" s="75">
        <v>-44.019796387830773</v>
      </c>
    </row>
    <row r="18" spans="1:66" x14ac:dyDescent="0.3">
      <c r="A18" s="70">
        <v>7</v>
      </c>
      <c r="B18" t="s">
        <v>40</v>
      </c>
      <c r="C18" s="71">
        <v>53836</v>
      </c>
      <c r="D18" s="71">
        <v>41655.532590629758</v>
      </c>
      <c r="E18" s="71">
        <v>8395.6318738597347</v>
      </c>
      <c r="F18" s="72">
        <f t="shared" si="0"/>
        <v>157.88691581841147</v>
      </c>
      <c r="G18">
        <v>85</v>
      </c>
      <c r="H18" s="73">
        <v>119.19843760165845</v>
      </c>
      <c r="I18" s="74">
        <f t="shared" si="1"/>
        <v>-34.198437601658455</v>
      </c>
      <c r="J18" s="77">
        <f t="shared" si="2"/>
        <v>-28.690340485790596</v>
      </c>
      <c r="K18" s="73"/>
      <c r="L18">
        <v>65</v>
      </c>
      <c r="M18" s="2">
        <v>94.526279619064354</v>
      </c>
      <c r="N18" s="74">
        <f t="shared" si="3"/>
        <v>-29.526279619064354</v>
      </c>
      <c r="O18" s="75">
        <f t="shared" si="4"/>
        <v>-31.23605386571186</v>
      </c>
      <c r="P18" s="76">
        <f t="shared" si="5"/>
        <v>-31.23605386571186</v>
      </c>
      <c r="Q18">
        <v>13</v>
      </c>
      <c r="R18" s="2">
        <v>12.913973132628922</v>
      </c>
      <c r="S18" s="74">
        <v>0</v>
      </c>
      <c r="T18" s="78">
        <f t="shared" si="7"/>
        <v>0</v>
      </c>
      <c r="V18">
        <v>78</v>
      </c>
      <c r="W18" s="73">
        <v>107.41327077811675</v>
      </c>
      <c r="X18" s="80">
        <v>-29.413270778116754</v>
      </c>
      <c r="Y18" s="76">
        <v>-27.383274492102238</v>
      </c>
      <c r="Z18" s="78"/>
      <c r="AA18" s="79">
        <v>60</v>
      </c>
      <c r="AB18" s="80">
        <v>85.180452635641515</v>
      </c>
      <c r="AC18" s="80">
        <v>-25.180452635641515</v>
      </c>
      <c r="AD18" s="76">
        <v>-29.561304097960871</v>
      </c>
      <c r="AF18" s="79">
        <v>11</v>
      </c>
      <c r="AG18" s="80">
        <v>11.637166734953036</v>
      </c>
      <c r="AH18" s="80">
        <v>-0.63716673495303588</v>
      </c>
      <c r="AI18" s="76">
        <v>-5.4752737454492379</v>
      </c>
      <c r="AK18">
        <v>70</v>
      </c>
      <c r="AL18" s="2">
        <v>93.763053458370763</v>
      </c>
      <c r="AM18" s="2">
        <v>-23.763053458370763</v>
      </c>
      <c r="AN18" s="76">
        <v>-25.343728240378994</v>
      </c>
      <c r="AP18" s="79">
        <v>55</v>
      </c>
      <c r="AQ18" s="80">
        <v>74.355610589143481</v>
      </c>
      <c r="AR18" s="80">
        <v>-19.355610589143481</v>
      </c>
      <c r="AS18" s="76">
        <v>-26.031136636203691</v>
      </c>
      <c r="AU18" s="79">
        <v>8</v>
      </c>
      <c r="AV18" s="80">
        <v>10.158300541162481</v>
      </c>
      <c r="AW18" s="80">
        <v>-2.1583005411624807</v>
      </c>
      <c r="AX18" s="76">
        <v>-21.246669483904562</v>
      </c>
      <c r="AZ18" s="76">
        <f t="shared" si="8"/>
        <v>104.01961512742403</v>
      </c>
      <c r="BA18">
        <v>56</v>
      </c>
      <c r="BB18" s="2">
        <v>78.219164371723608</v>
      </c>
      <c r="BC18" s="2">
        <v>-22.219164371723608</v>
      </c>
      <c r="BD18" s="75">
        <v>-28.40629217940851</v>
      </c>
      <c r="BF18">
        <v>44</v>
      </c>
      <c r="BG18" s="79">
        <v>62.029056351223765</v>
      </c>
      <c r="BH18" s="80">
        <v>-18.029056351223765</v>
      </c>
      <c r="BI18" s="76">
        <v>-29.065501575807982</v>
      </c>
      <c r="BJ18" s="73"/>
      <c r="BK18">
        <v>8</v>
      </c>
      <c r="BL18" s="2">
        <v>8.4742737193316184</v>
      </c>
      <c r="BM18" s="2">
        <v>-0.47427371933161844</v>
      </c>
      <c r="BN18" s="76">
        <v>-5.5966296940550713</v>
      </c>
    </row>
    <row r="19" spans="1:66" x14ac:dyDescent="0.3">
      <c r="A19" s="70">
        <v>8</v>
      </c>
      <c r="B19" t="s">
        <v>41</v>
      </c>
      <c r="C19" s="71">
        <v>97229</v>
      </c>
      <c r="D19" s="71">
        <v>86363.449634092001</v>
      </c>
      <c r="E19" s="71">
        <v>7984.9738189915588</v>
      </c>
      <c r="F19" s="72">
        <f t="shared" si="0"/>
        <v>183.07295148566786</v>
      </c>
      <c r="G19">
        <v>178</v>
      </c>
      <c r="H19" s="73">
        <v>232.56275611836114</v>
      </c>
      <c r="I19" s="74">
        <f t="shared" si="1"/>
        <v>-54.562756118361136</v>
      </c>
      <c r="J19" s="77">
        <f t="shared" si="2"/>
        <v>-23.461519389025394</v>
      </c>
      <c r="K19" s="73"/>
      <c r="L19">
        <v>166</v>
      </c>
      <c r="M19" s="2">
        <v>213.37589731189357</v>
      </c>
      <c r="N19" s="74">
        <f t="shared" si="3"/>
        <v>-47.375897311893567</v>
      </c>
      <c r="O19" s="77">
        <f t="shared" si="4"/>
        <v>-22.203021947996202</v>
      </c>
      <c r="P19" s="83">
        <f t="shared" si="5"/>
        <v>13.744717198391147</v>
      </c>
      <c r="Q19">
        <v>7</v>
      </c>
      <c r="R19" s="2">
        <v>10.928575988907015</v>
      </c>
      <c r="S19" s="74">
        <f t="shared" ref="S19:S27" si="9">Q19-R19</f>
        <v>-3.9285759889070153</v>
      </c>
      <c r="T19" s="77">
        <f t="shared" si="7"/>
        <v>-35.947739146387349</v>
      </c>
      <c r="V19">
        <v>158</v>
      </c>
      <c r="W19" s="73">
        <v>209.56924267184434</v>
      </c>
      <c r="X19" s="80">
        <v>-51.569242671844336</v>
      </c>
      <c r="Y19" s="76">
        <v>-24.607257255108966</v>
      </c>
      <c r="Z19" s="78"/>
      <c r="AA19" s="79">
        <v>147</v>
      </c>
      <c r="AB19" s="80">
        <v>192.27939137993508</v>
      </c>
      <c r="AC19" s="80">
        <v>-45.279391379935078</v>
      </c>
      <c r="AD19" s="76">
        <v>-23.548749065085772</v>
      </c>
      <c r="AF19" s="79">
        <v>6</v>
      </c>
      <c r="AG19" s="80">
        <v>9.8480660949482246</v>
      </c>
      <c r="AH19" s="80">
        <v>-3.8480660949482246</v>
      </c>
      <c r="AI19" s="75">
        <v>-39.074332542530072</v>
      </c>
      <c r="AK19">
        <v>138</v>
      </c>
      <c r="AL19" s="2">
        <v>182.93691237148016</v>
      </c>
      <c r="AM19" s="2">
        <v>-44.936912371480162</v>
      </c>
      <c r="AN19" s="76">
        <v>-24.564158096332786</v>
      </c>
      <c r="AP19" s="79">
        <v>128</v>
      </c>
      <c r="AQ19" s="80">
        <v>167.84427773493354</v>
      </c>
      <c r="AR19" s="80">
        <v>-39.844277734933542</v>
      </c>
      <c r="AS19" s="76">
        <v>-23.738835945218955</v>
      </c>
      <c r="AU19" s="79">
        <v>6</v>
      </c>
      <c r="AV19" s="80">
        <v>8.5965611235285078</v>
      </c>
      <c r="AW19" s="80">
        <v>-2.5965611235285078</v>
      </c>
      <c r="AX19" s="76">
        <v>-30.204649117445399</v>
      </c>
      <c r="AZ19" s="76">
        <f t="shared" si="8"/>
        <v>123.41996729370867</v>
      </c>
      <c r="BA19">
        <v>120</v>
      </c>
      <c r="BB19" s="2">
        <v>152.60992353233718</v>
      </c>
      <c r="BC19" s="2">
        <v>-32.609923532337177</v>
      </c>
      <c r="BD19" s="77">
        <v>-21.368154034509637</v>
      </c>
      <c r="BF19">
        <v>112</v>
      </c>
      <c r="BG19" s="79">
        <v>140.01932173455606</v>
      </c>
      <c r="BH19" s="80">
        <v>-28.019321734556058</v>
      </c>
      <c r="BI19" s="76">
        <v>-20.011039467591591</v>
      </c>
      <c r="BJ19" s="73"/>
      <c r="BK19">
        <v>6</v>
      </c>
      <c r="BL19" s="2">
        <v>7.1714369653222381</v>
      </c>
      <c r="BM19" s="2">
        <v>-1.1714369653222381</v>
      </c>
      <c r="BN19" s="76">
        <v>-16.334759281672095</v>
      </c>
    </row>
    <row r="20" spans="1:66" x14ac:dyDescent="0.3">
      <c r="A20" s="70">
        <v>9</v>
      </c>
      <c r="B20" t="s">
        <v>42</v>
      </c>
      <c r="C20" s="71">
        <v>73235</v>
      </c>
      <c r="D20" s="71">
        <v>53903.832791542154</v>
      </c>
      <c r="E20" s="71">
        <v>15682.329132249935</v>
      </c>
      <c r="F20" s="72">
        <f t="shared" si="0"/>
        <v>152.93234109373932</v>
      </c>
      <c r="G20">
        <v>112</v>
      </c>
      <c r="H20" s="73">
        <v>144.09337373531207</v>
      </c>
      <c r="I20" s="74">
        <f t="shared" si="1"/>
        <v>-32.09337373531207</v>
      </c>
      <c r="J20" s="77">
        <f t="shared" si="2"/>
        <v>-22.272622885674824</v>
      </c>
      <c r="K20" s="73"/>
      <c r="L20">
        <v>92</v>
      </c>
      <c r="M20" s="2">
        <v>116.97783617736999</v>
      </c>
      <c r="N20" s="74">
        <f t="shared" si="3"/>
        <v>-24.977836177369994</v>
      </c>
      <c r="O20" s="77">
        <f t="shared" si="4"/>
        <v>-21.352622850278106</v>
      </c>
      <c r="P20" s="83">
        <f t="shared" si="5"/>
        <v>19.41818943423392</v>
      </c>
      <c r="Q20">
        <v>11</v>
      </c>
      <c r="R20" s="2">
        <v>18.571924458662778</v>
      </c>
      <c r="S20" s="74">
        <f t="shared" si="9"/>
        <v>-7.5719244586627781</v>
      </c>
      <c r="T20" s="75">
        <f t="shared" si="7"/>
        <v>-40.770812284512026</v>
      </c>
      <c r="V20">
        <v>98</v>
      </c>
      <c r="W20" s="73">
        <v>129.84684096352709</v>
      </c>
      <c r="X20" s="80">
        <v>-31.846840963527086</v>
      </c>
      <c r="Y20" s="76">
        <v>-24.526465740104221</v>
      </c>
      <c r="Z20" s="78"/>
      <c r="AA20" s="79">
        <v>84</v>
      </c>
      <c r="AB20" s="80">
        <v>105.41222053889743</v>
      </c>
      <c r="AC20" s="80">
        <v>-21.412220538897429</v>
      </c>
      <c r="AD20" s="76">
        <v>-20.312844591862337</v>
      </c>
      <c r="AF20" s="79">
        <v>7</v>
      </c>
      <c r="AG20" s="80">
        <v>16.735715592310072</v>
      </c>
      <c r="AH20" s="80">
        <v>-9.735715592310072</v>
      </c>
      <c r="AI20" s="75">
        <v>-58.1732853824521</v>
      </c>
      <c r="AK20">
        <v>88</v>
      </c>
      <c r="AL20" s="2">
        <v>113.34573654137465</v>
      </c>
      <c r="AM20" s="2">
        <v>-25.345736541374649</v>
      </c>
      <c r="AN20" s="76">
        <v>-22.361437946210426</v>
      </c>
      <c r="AP20" s="79">
        <v>73</v>
      </c>
      <c r="AQ20" s="80">
        <v>92.016299270609522</v>
      </c>
      <c r="AR20" s="80">
        <v>-19.016299270609522</v>
      </c>
      <c r="AS20" s="76">
        <v>-20.666229158689308</v>
      </c>
      <c r="AU20" s="79">
        <v>8</v>
      </c>
      <c r="AV20" s="80">
        <v>14.608919218066944</v>
      </c>
      <c r="AW20" s="80">
        <v>-6.6089192180669443</v>
      </c>
      <c r="AX20" s="75">
        <v>-45.238933280523938</v>
      </c>
      <c r="AZ20" s="76">
        <f t="shared" si="8"/>
        <v>92.851778521198881</v>
      </c>
      <c r="BA20">
        <v>68</v>
      </c>
      <c r="BB20" s="2">
        <v>94.55546156354788</v>
      </c>
      <c r="BC20" s="2">
        <v>-26.55546156354788</v>
      </c>
      <c r="BD20" s="77">
        <v>-28.084534858624483</v>
      </c>
      <c r="BF20">
        <v>55</v>
      </c>
      <c r="BG20" s="79">
        <v>76.761984300362613</v>
      </c>
      <c r="BH20" s="80">
        <v>-21.761984300362613</v>
      </c>
      <c r="BI20" s="76">
        <v>-28.349950172223224</v>
      </c>
      <c r="BJ20" s="73"/>
      <c r="BK20">
        <v>7</v>
      </c>
      <c r="BL20" s="2">
        <v>12.18707594797506</v>
      </c>
      <c r="BM20" s="2">
        <v>-5.1870759479750603</v>
      </c>
      <c r="BN20" s="75">
        <v>-42.56210406924491</v>
      </c>
    </row>
    <row r="21" spans="1:66" x14ac:dyDescent="0.3">
      <c r="A21" s="70">
        <v>10</v>
      </c>
      <c r="B21" t="s">
        <v>43</v>
      </c>
      <c r="C21" s="71">
        <v>57405</v>
      </c>
      <c r="D21" s="71">
        <v>49445.459961214954</v>
      </c>
      <c r="E21" s="71">
        <v>6144.3547906704562</v>
      </c>
      <c r="F21" s="72">
        <f t="shared" si="0"/>
        <v>195.10495601428448</v>
      </c>
      <c r="G21">
        <v>112</v>
      </c>
      <c r="H21" s="73">
        <v>142.03583254747483</v>
      </c>
      <c r="I21" s="74">
        <f t="shared" si="1"/>
        <v>-30.035832547474826</v>
      </c>
      <c r="J21" s="77">
        <f t="shared" si="2"/>
        <v>-21.146658564088387</v>
      </c>
      <c r="K21" s="73"/>
      <c r="L21">
        <v>99</v>
      </c>
      <c r="M21" s="2">
        <v>130.0202059938816</v>
      </c>
      <c r="N21" s="74">
        <f t="shared" si="3"/>
        <v>-31.020205993881603</v>
      </c>
      <c r="O21" s="77">
        <f t="shared" si="4"/>
        <v>-23.857988653964547</v>
      </c>
      <c r="P21" s="84">
        <f t="shared" si="5"/>
        <v>40.264250435653956</v>
      </c>
      <c r="Q21">
        <v>3</v>
      </c>
      <c r="R21" s="2">
        <v>8.3617258264629566</v>
      </c>
      <c r="S21" s="74">
        <f t="shared" si="9"/>
        <v>-5.3617258264629566</v>
      </c>
      <c r="T21" s="75">
        <f t="shared" si="7"/>
        <v>-64.122239089618503</v>
      </c>
      <c r="V21">
        <v>97</v>
      </c>
      <c r="W21" s="73">
        <v>127.99272917151802</v>
      </c>
      <c r="X21" s="80">
        <v>-30.992729171518022</v>
      </c>
      <c r="Y21" s="76">
        <v>-24.214445126789887</v>
      </c>
      <c r="Z21" s="78"/>
      <c r="AA21" s="79">
        <v>86</v>
      </c>
      <c r="AB21" s="80">
        <v>117.16508935896498</v>
      </c>
      <c r="AC21" s="80">
        <v>-31.165089358964977</v>
      </c>
      <c r="AD21" s="76">
        <v>-26.599296368462468</v>
      </c>
      <c r="AF21" s="79">
        <v>3</v>
      </c>
      <c r="AG21" s="80">
        <v>7.5350007805617505</v>
      </c>
      <c r="AH21" s="80">
        <v>-4.5350007805617505</v>
      </c>
      <c r="AI21" s="75">
        <v>-60.185803726269242</v>
      </c>
      <c r="AK21">
        <v>81</v>
      </c>
      <c r="AL21" s="2">
        <v>111.7272476729828</v>
      </c>
      <c r="AM21" s="2">
        <v>-30.727247672982799</v>
      </c>
      <c r="AN21" s="76">
        <v>-27.502017916810345</v>
      </c>
      <c r="AP21" s="79">
        <v>71</v>
      </c>
      <c r="AQ21" s="80">
        <v>102.27559832632471</v>
      </c>
      <c r="AR21" s="80">
        <v>-31.275598326324712</v>
      </c>
      <c r="AS21" s="75">
        <v>-30.579726580073878</v>
      </c>
      <c r="AU21" s="79">
        <v>2</v>
      </c>
      <c r="AV21" s="80">
        <v>6.5774431397410966</v>
      </c>
      <c r="AW21" s="80">
        <v>-4.5774431397410966</v>
      </c>
      <c r="AX21" s="75">
        <v>-69.593047670515858</v>
      </c>
      <c r="AZ21" s="76">
        <f t="shared" si="8"/>
        <v>125.42461458061145</v>
      </c>
      <c r="BA21">
        <v>72</v>
      </c>
      <c r="BB21" s="2">
        <v>93.205283191991811</v>
      </c>
      <c r="BC21" s="2">
        <v>-21.205283191991811</v>
      </c>
      <c r="BD21" s="77">
        <v>-22.751160090690831</v>
      </c>
      <c r="BF21">
        <v>63</v>
      </c>
      <c r="BG21" s="79">
        <v>85.320513161988686</v>
      </c>
      <c r="BH21" s="80">
        <v>-22.320513161988686</v>
      </c>
      <c r="BI21" s="76">
        <v>-26.16078166291754</v>
      </c>
      <c r="BJ21" s="73"/>
      <c r="BK21">
        <v>2</v>
      </c>
      <c r="BL21" s="2">
        <v>5.4870451325638205</v>
      </c>
      <c r="BM21" s="2">
        <v>-3.4870451325638205</v>
      </c>
      <c r="BN21" s="75">
        <v>-63.550509396566589</v>
      </c>
    </row>
    <row r="22" spans="1:66" x14ac:dyDescent="0.3">
      <c r="A22" s="70">
        <v>11</v>
      </c>
      <c r="B22" t="s">
        <v>44</v>
      </c>
      <c r="C22" s="71">
        <v>52921</v>
      </c>
      <c r="D22" s="71">
        <v>41191.937380386975</v>
      </c>
      <c r="E22" s="71">
        <v>9910.3779842601743</v>
      </c>
      <c r="F22" s="72">
        <f t="shared" si="0"/>
        <v>154.94794127095105</v>
      </c>
      <c r="G22">
        <v>82</v>
      </c>
      <c r="H22" s="73">
        <v>99.936200231319802</v>
      </c>
      <c r="I22" s="74">
        <f t="shared" si="1"/>
        <v>-17.936200231319802</v>
      </c>
      <c r="J22" s="77">
        <f t="shared" si="2"/>
        <v>-17.947650791007995</v>
      </c>
      <c r="K22" s="73"/>
      <c r="L22">
        <v>66</v>
      </c>
      <c r="M22" s="2">
        <v>86.533726836534669</v>
      </c>
      <c r="N22" s="74">
        <f t="shared" si="3"/>
        <v>-20.533726836534669</v>
      </c>
      <c r="O22" s="77">
        <f t="shared" si="4"/>
        <v>-23.729160394678967</v>
      </c>
      <c r="P22" s="81">
        <f t="shared" si="5"/>
        <v>-72.244455816838553</v>
      </c>
      <c r="Q22">
        <v>13</v>
      </c>
      <c r="R22" s="2">
        <v>8.7533071681587238</v>
      </c>
      <c r="S22" s="74">
        <f t="shared" si="9"/>
        <v>4.2466928318412762</v>
      </c>
      <c r="T22" s="77">
        <f t="shared" si="7"/>
        <v>48.515295422159582</v>
      </c>
      <c r="V22">
        <v>72</v>
      </c>
      <c r="W22" s="73">
        <v>90.055493611885183</v>
      </c>
      <c r="X22" s="80">
        <v>-18.055493611885183</v>
      </c>
      <c r="Y22" s="76">
        <v>-20.049297258532029</v>
      </c>
      <c r="Z22" s="78"/>
      <c r="AA22" s="79">
        <v>58</v>
      </c>
      <c r="AB22" s="80">
        <v>77.978124706585604</v>
      </c>
      <c r="AC22" s="80">
        <v>-19.978124706585604</v>
      </c>
      <c r="AD22" s="76">
        <v>-25.620165632039573</v>
      </c>
      <c r="AF22" s="79">
        <v>11</v>
      </c>
      <c r="AG22" s="80">
        <v>7.8878664181784677</v>
      </c>
      <c r="AH22" s="80">
        <v>3.1121335818215323</v>
      </c>
      <c r="AI22" s="76">
        <v>39.454694296663966</v>
      </c>
      <c r="AK22">
        <v>60</v>
      </c>
      <c r="AL22" s="2">
        <v>78.611125055428673</v>
      </c>
      <c r="AM22" s="2">
        <v>-18.611125055428673</v>
      </c>
      <c r="AN22" s="76">
        <v>-23.674925199589723</v>
      </c>
      <c r="AP22" s="79">
        <v>48</v>
      </c>
      <c r="AQ22" s="80">
        <v>68.068563804842725</v>
      </c>
      <c r="AR22" s="80">
        <v>-20.068563804842725</v>
      </c>
      <c r="AS22" s="76">
        <v>-29.482866514387879</v>
      </c>
      <c r="AU22" s="79">
        <v>9</v>
      </c>
      <c r="AV22" s="80">
        <v>6.88546615592709</v>
      </c>
      <c r="AW22" s="80">
        <v>2.11453384407291</v>
      </c>
      <c r="AX22" s="76">
        <v>30.710104387815406</v>
      </c>
      <c r="AZ22" s="85">
        <f t="shared" si="8"/>
        <v>88.811624874813404</v>
      </c>
      <c r="BA22">
        <v>47</v>
      </c>
      <c r="BB22" s="2">
        <v>65.579098433336569</v>
      </c>
      <c r="BC22" s="2">
        <v>-18.579098433336569</v>
      </c>
      <c r="BD22" s="77">
        <v>-28.330823200051871</v>
      </c>
      <c r="BF22">
        <v>38</v>
      </c>
      <c r="BG22" s="79">
        <v>56.784266130603719</v>
      </c>
      <c r="BH22" s="80">
        <v>-18.784266130603719</v>
      </c>
      <c r="BI22" s="76">
        <v>-33.080054406972415</v>
      </c>
      <c r="BJ22" s="73"/>
      <c r="BK22">
        <v>8</v>
      </c>
      <c r="BL22" s="2">
        <v>5.7440045856177182</v>
      </c>
      <c r="BM22" s="86">
        <v>2.2559954143822818</v>
      </c>
      <c r="BN22" s="76">
        <v>39.275654828532296</v>
      </c>
    </row>
    <row r="23" spans="1:66" x14ac:dyDescent="0.3">
      <c r="A23" s="70">
        <v>12</v>
      </c>
      <c r="B23" t="s">
        <v>45</v>
      </c>
      <c r="C23" s="71">
        <v>132226</v>
      </c>
      <c r="D23" s="71">
        <v>107769.16902122695</v>
      </c>
      <c r="E23" s="71">
        <v>11110.072280629163</v>
      </c>
      <c r="F23" s="72">
        <f t="shared" si="0"/>
        <v>203.43956559224358</v>
      </c>
      <c r="G23">
        <v>269</v>
      </c>
      <c r="H23" s="73">
        <v>323.97254496298831</v>
      </c>
      <c r="I23" s="74">
        <f t="shared" si="1"/>
        <v>-54.972544962988309</v>
      </c>
      <c r="J23" s="77">
        <f t="shared" si="2"/>
        <v>-16.968272718686254</v>
      </c>
      <c r="K23" s="73"/>
      <c r="L23">
        <v>219</v>
      </c>
      <c r="M23" s="2">
        <v>275.05545525272561</v>
      </c>
      <c r="N23" s="74">
        <f t="shared" si="3"/>
        <v>-56.055455252725608</v>
      </c>
      <c r="O23" s="77">
        <f t="shared" si="4"/>
        <v>-20.379692233779149</v>
      </c>
      <c r="P23" s="76">
        <f t="shared" si="5"/>
        <v>-16.021654874717353</v>
      </c>
      <c r="Q23">
        <v>15</v>
      </c>
      <c r="R23" s="2">
        <v>15.683492460640347</v>
      </c>
      <c r="S23" s="74">
        <f t="shared" si="9"/>
        <v>-0.68349246064034652</v>
      </c>
      <c r="T23" s="77">
        <f t="shared" si="7"/>
        <v>-4.3580373590617958</v>
      </c>
      <c r="V23">
        <v>239</v>
      </c>
      <c r="W23" s="73">
        <v>291.94133242817685</v>
      </c>
      <c r="X23" s="9">
        <v>-52.94133242817685</v>
      </c>
      <c r="Y23" s="76">
        <v>-18.134236761833449</v>
      </c>
      <c r="Z23" s="78"/>
      <c r="AA23" s="79">
        <v>196</v>
      </c>
      <c r="AB23" s="80">
        <v>247.86068247632906</v>
      </c>
      <c r="AC23" s="80">
        <v>-51.86068247632906</v>
      </c>
      <c r="AD23" s="76">
        <v>-20.9233194866563</v>
      </c>
      <c r="AF23" s="79">
        <v>13</v>
      </c>
      <c r="AG23" s="80">
        <v>14.132863285096242</v>
      </c>
      <c r="AH23" s="80">
        <v>-1.1328632850962421</v>
      </c>
      <c r="AI23" s="76">
        <v>-8.0158087023377558</v>
      </c>
      <c r="AK23">
        <v>204</v>
      </c>
      <c r="AL23" s="2">
        <v>254.84105046680961</v>
      </c>
      <c r="AM23" s="2">
        <v>-50.841050466809605</v>
      </c>
      <c r="AN23" s="76">
        <v>-19.950102377023093</v>
      </c>
      <c r="AP23" s="79">
        <v>168</v>
      </c>
      <c r="AQ23" s="80">
        <v>216.36222650051741</v>
      </c>
      <c r="AR23" s="80">
        <v>-48.362226500517409</v>
      </c>
      <c r="AS23" s="76">
        <v>-22.3524352114216</v>
      </c>
      <c r="AU23" s="79">
        <v>9</v>
      </c>
      <c r="AV23" s="80">
        <v>12.336840747151836</v>
      </c>
      <c r="AW23" s="80">
        <v>-3.336840747151836</v>
      </c>
      <c r="AX23" s="76">
        <v>-27.047773538960541</v>
      </c>
      <c r="AZ23" s="76">
        <f t="shared" si="8"/>
        <v>128.56775520699409</v>
      </c>
      <c r="BA23">
        <v>170</v>
      </c>
      <c r="BB23" s="2">
        <v>212.59390858016599</v>
      </c>
      <c r="BC23" s="2">
        <v>-42.593908580165987</v>
      </c>
      <c r="BD23" s="77">
        <v>-20.035338201660874</v>
      </c>
      <c r="BF23">
        <v>139</v>
      </c>
      <c r="BG23" s="79">
        <v>180.49404252806136</v>
      </c>
      <c r="BH23" s="80">
        <v>-41.494042528061357</v>
      </c>
      <c r="BI23" s="76">
        <v>-22.989147977895332</v>
      </c>
      <c r="BJ23" s="73"/>
      <c r="BK23">
        <v>9</v>
      </c>
      <c r="BL23" s="2">
        <v>10.291659013192023</v>
      </c>
      <c r="BM23" s="2">
        <v>-1.2916590131920227</v>
      </c>
      <c r="BN23" s="76">
        <v>-12.55054225500818</v>
      </c>
    </row>
    <row r="24" spans="1:66" x14ac:dyDescent="0.3">
      <c r="A24" s="70">
        <v>13</v>
      </c>
      <c r="B24" t="s">
        <v>46</v>
      </c>
      <c r="C24" s="71">
        <v>134147</v>
      </c>
      <c r="D24" s="71">
        <v>101149.92002990727</v>
      </c>
      <c r="E24" s="71">
        <v>14153.446626792727</v>
      </c>
      <c r="F24" s="72">
        <f t="shared" si="0"/>
        <v>204.25354275533556</v>
      </c>
      <c r="G24">
        <v>274</v>
      </c>
      <c r="H24" s="73">
        <v>318.62061697019521</v>
      </c>
      <c r="I24" s="74">
        <f t="shared" si="1"/>
        <v>-44.620616970195215</v>
      </c>
      <c r="J24" s="77">
        <f t="shared" si="2"/>
        <v>-14.004309386661307</v>
      </c>
      <c r="K24" s="73"/>
      <c r="L24">
        <v>206</v>
      </c>
      <c r="M24" s="2">
        <v>244.55659544299706</v>
      </c>
      <c r="N24" s="74">
        <f t="shared" si="3"/>
        <v>-38.556595442997065</v>
      </c>
      <c r="O24" s="77">
        <f t="shared" si="4"/>
        <v>-15.765919284717921</v>
      </c>
      <c r="P24" s="76">
        <f t="shared" si="5"/>
        <v>-12.402817007484916</v>
      </c>
      <c r="Q24">
        <v>21</v>
      </c>
      <c r="R24" s="2">
        <v>21.730830039934677</v>
      </c>
      <c r="S24" s="74">
        <f t="shared" si="9"/>
        <v>-0.73083003993467699</v>
      </c>
      <c r="T24" s="77">
        <f t="shared" si="7"/>
        <v>-3.3631022772330046</v>
      </c>
      <c r="V24">
        <v>236</v>
      </c>
      <c r="W24" s="73">
        <v>287.11855033269347</v>
      </c>
      <c r="X24" s="9">
        <v>-51.118550332693474</v>
      </c>
      <c r="Y24" s="76">
        <v>-17.803987333267312</v>
      </c>
      <c r="Z24" s="78"/>
      <c r="AA24" s="79">
        <v>177</v>
      </c>
      <c r="AB24" s="80">
        <v>220.37724936192879</v>
      </c>
      <c r="AC24" s="80">
        <v>-43.37724936192879</v>
      </c>
      <c r="AD24" s="76">
        <v>-19.683179406005607</v>
      </c>
      <c r="AF24" s="79">
        <v>19</v>
      </c>
      <c r="AG24" s="80">
        <v>19.582299720346846</v>
      </c>
      <c r="AH24" s="80">
        <v>-0.58229972034684607</v>
      </c>
      <c r="AI24" s="76">
        <v>-2.9736023279319528</v>
      </c>
      <c r="AK24">
        <v>204</v>
      </c>
      <c r="AL24" s="2">
        <v>250.63115375515483</v>
      </c>
      <c r="AM24" s="2">
        <v>-46.631153755154827</v>
      </c>
      <c r="AN24" s="76">
        <v>-18.605489803039198</v>
      </c>
      <c r="AP24" s="79">
        <v>151</v>
      </c>
      <c r="AQ24" s="80">
        <v>192.37142359825566</v>
      </c>
      <c r="AR24" s="80">
        <v>-41.37142359825566</v>
      </c>
      <c r="AS24" s="76">
        <v>-21.506013120043676</v>
      </c>
      <c r="AU24" s="79">
        <v>17</v>
      </c>
      <c r="AV24" s="80">
        <v>17.093755754906098</v>
      </c>
      <c r="AW24" s="80">
        <v>-9.3755754906098332E-2</v>
      </c>
      <c r="AX24" s="76">
        <v>-0.54847955154144157</v>
      </c>
      <c r="AZ24" s="76">
        <f t="shared" si="8"/>
        <v>117.78123998300372</v>
      </c>
      <c r="BA24">
        <v>158</v>
      </c>
      <c r="BB24" s="2">
        <v>209.08192181425818</v>
      </c>
      <c r="BC24" s="2">
        <v>-51.08192181425818</v>
      </c>
      <c r="BD24" s="77">
        <v>-24.43153447749431</v>
      </c>
      <c r="BF24">
        <v>114</v>
      </c>
      <c r="BG24" s="79">
        <v>160.48039657257007</v>
      </c>
      <c r="BH24" s="80">
        <v>-46.480396572570072</v>
      </c>
      <c r="BI24" s="76">
        <v>-28.963286211441652</v>
      </c>
      <c r="BJ24" s="73"/>
      <c r="BK24">
        <v>14</v>
      </c>
      <c r="BL24" s="2">
        <v>14.259980256687442</v>
      </c>
      <c r="BM24" s="2">
        <v>-0.25998025668744162</v>
      </c>
      <c r="BN24" s="76">
        <v>-1.8231459792205518</v>
      </c>
    </row>
    <row r="25" spans="1:66" x14ac:dyDescent="0.3">
      <c r="A25" s="70">
        <v>14</v>
      </c>
      <c r="B25" t="s">
        <v>47</v>
      </c>
      <c r="C25" s="71">
        <v>36033</v>
      </c>
      <c r="D25" s="71">
        <v>26577.990772011653</v>
      </c>
      <c r="E25" s="71">
        <v>7559.843018208001</v>
      </c>
      <c r="F25" s="72">
        <f t="shared" si="0"/>
        <v>188.71589931451726</v>
      </c>
      <c r="G25">
        <v>68</v>
      </c>
      <c r="H25" s="73">
        <v>78.407647184330713</v>
      </c>
      <c r="I25" s="74">
        <f t="shared" si="1"/>
        <v>-10.407647184330713</v>
      </c>
      <c r="J25" s="77">
        <f t="shared" si="2"/>
        <v>-13.27376545283024</v>
      </c>
      <c r="K25" s="73"/>
      <c r="L25">
        <v>49</v>
      </c>
      <c r="M25" s="2">
        <v>60.92678969745873</v>
      </c>
      <c r="N25" s="74">
        <f t="shared" si="3"/>
        <v>-11.92678969745873</v>
      </c>
      <c r="O25" s="77">
        <f t="shared" si="4"/>
        <v>-19.575608294287331</v>
      </c>
      <c r="P25" s="81">
        <f t="shared" si="5"/>
        <v>-47.839456375144948</v>
      </c>
      <c r="Q25">
        <v>14</v>
      </c>
      <c r="R25" s="2">
        <v>10.915000765589374</v>
      </c>
      <c r="S25" s="74">
        <f t="shared" si="9"/>
        <v>3.0849992344106258</v>
      </c>
      <c r="T25" s="77">
        <f t="shared" si="7"/>
        <v>28.263848080857613</v>
      </c>
      <c r="V25">
        <v>66</v>
      </c>
      <c r="W25" s="73">
        <v>70.655471728837313</v>
      </c>
      <c r="X25" s="80">
        <v>-4.6554717288373126</v>
      </c>
      <c r="Y25" s="76">
        <v>-6.5889755102112337</v>
      </c>
      <c r="Z25" s="78"/>
      <c r="AA25" s="79">
        <v>47</v>
      </c>
      <c r="AB25" s="80">
        <v>54.902949158483388</v>
      </c>
      <c r="AC25" s="80">
        <v>-7.9029491584833877</v>
      </c>
      <c r="AD25" s="76">
        <v>-14.39439826022944</v>
      </c>
      <c r="AF25" s="79">
        <v>14</v>
      </c>
      <c r="AG25" s="80">
        <v>9.8358330559300118</v>
      </c>
      <c r="AH25" s="80">
        <v>4.1641669440699882</v>
      </c>
      <c r="AI25" s="76">
        <v>42.336698075201845</v>
      </c>
      <c r="AK25">
        <v>59</v>
      </c>
      <c r="AL25" s="2">
        <v>61.676483034599663</v>
      </c>
      <c r="AM25" s="2">
        <v>-2.6764830345996629</v>
      </c>
      <c r="AN25" s="76">
        <v>-4.3395519700729253</v>
      </c>
      <c r="AP25" s="79">
        <v>43</v>
      </c>
      <c r="AQ25" s="80">
        <v>47.925811398137427</v>
      </c>
      <c r="AR25" s="80">
        <v>-4.9258113981374265</v>
      </c>
      <c r="AS25" s="76">
        <v>-10.277992702547884</v>
      </c>
      <c r="AU25" s="79">
        <v>12</v>
      </c>
      <c r="AV25" s="80">
        <v>8.5858826749242141</v>
      </c>
      <c r="AW25" s="80">
        <v>3.4141173250757859</v>
      </c>
      <c r="AX25" s="76">
        <v>39.764313750140097</v>
      </c>
      <c r="AZ25" s="76">
        <f t="shared" si="8"/>
        <v>133.21122304554157</v>
      </c>
      <c r="BA25">
        <v>48</v>
      </c>
      <c r="BB25" s="2">
        <v>51.451854290294364</v>
      </c>
      <c r="BC25" s="2">
        <v>-3.4518542902943636</v>
      </c>
      <c r="BD25" s="77">
        <v>-6.7089016283432672</v>
      </c>
      <c r="BF25">
        <v>36</v>
      </c>
      <c r="BG25" s="79">
        <v>39.980747012078737</v>
      </c>
      <c r="BH25" s="80">
        <v>-3.9807470120787372</v>
      </c>
      <c r="BI25" s="76">
        <v>-9.9566599165245666</v>
      </c>
      <c r="BJ25" s="73"/>
      <c r="BK25">
        <v>9</v>
      </c>
      <c r="BL25" s="2">
        <v>7.1625287728540288</v>
      </c>
      <c r="BM25" s="87">
        <v>1.8374712271459712</v>
      </c>
      <c r="BN25" s="76">
        <v>25.653945490732042</v>
      </c>
    </row>
    <row r="26" spans="1:66" x14ac:dyDescent="0.3">
      <c r="A26" s="70">
        <v>15</v>
      </c>
      <c r="B26" t="s">
        <v>48</v>
      </c>
      <c r="C26" s="71">
        <v>55192</v>
      </c>
      <c r="D26" s="71">
        <v>34484.91979776675</v>
      </c>
      <c r="E26" s="71">
        <v>18422.311469614502</v>
      </c>
      <c r="F26" s="72">
        <f t="shared" si="0"/>
        <v>132.26554573126541</v>
      </c>
      <c r="G26">
        <v>73</v>
      </c>
      <c r="H26" s="73">
        <v>83.248366233046227</v>
      </c>
      <c r="I26" s="74">
        <f t="shared" si="1"/>
        <v>-10.248366233046227</v>
      </c>
      <c r="J26" s="77">
        <f t="shared" si="2"/>
        <v>-12.310591422727574</v>
      </c>
      <c r="K26" s="73"/>
      <c r="L26">
        <v>49</v>
      </c>
      <c r="M26" s="2">
        <v>59.332954373647375</v>
      </c>
      <c r="N26" s="74">
        <f t="shared" si="3"/>
        <v>-10.332954373647375</v>
      </c>
      <c r="O26" s="77">
        <f t="shared" si="4"/>
        <v>-17.415202871200258</v>
      </c>
      <c r="P26" s="76">
        <f t="shared" si="5"/>
        <v>-23.319069691200689</v>
      </c>
      <c r="Q26">
        <v>18</v>
      </c>
      <c r="R26" s="2">
        <v>16.996546528932424</v>
      </c>
      <c r="S26" s="74">
        <f t="shared" si="9"/>
        <v>1.0034534710675764</v>
      </c>
      <c r="T26" s="77">
        <f t="shared" si="7"/>
        <v>5.9038668200004318</v>
      </c>
      <c r="V26">
        <v>70</v>
      </c>
      <c r="W26" s="73">
        <v>75.017588182729767</v>
      </c>
      <c r="X26" s="80">
        <v>-5.0175881827297673</v>
      </c>
      <c r="Y26" s="76">
        <v>-6.6885490513341983</v>
      </c>
      <c r="Z26" s="78"/>
      <c r="AA26" s="79">
        <v>48</v>
      </c>
      <c r="AB26" s="80">
        <v>53.466696564431821</v>
      </c>
      <c r="AC26" s="80">
        <v>-5.4666965644318211</v>
      </c>
      <c r="AD26" s="76">
        <v>-10.224489103874216</v>
      </c>
      <c r="AF26" s="79">
        <v>17</v>
      </c>
      <c r="AG26" s="80">
        <v>15.316095507108203</v>
      </c>
      <c r="AH26" s="80">
        <v>1.6839044928917968</v>
      </c>
      <c r="AI26" s="76">
        <v>10.994345733286243</v>
      </c>
      <c r="AK26">
        <v>66</v>
      </c>
      <c r="AL26" s="2">
        <v>65.484256089968568</v>
      </c>
      <c r="AM26" s="2">
        <v>0.51574391003143205</v>
      </c>
      <c r="AN26" s="76">
        <v>0.78758459029121974</v>
      </c>
      <c r="AP26" s="79">
        <v>45</v>
      </c>
      <c r="AQ26" s="80">
        <v>46.67207964059731</v>
      </c>
      <c r="AR26" s="80">
        <v>-1.6720796405973104</v>
      </c>
      <c r="AS26" s="76">
        <v>-3.5826122458508709</v>
      </c>
      <c r="AU26" s="79">
        <v>16</v>
      </c>
      <c r="AV26" s="80">
        <v>13.369706288648565</v>
      </c>
      <c r="AW26" s="80">
        <v>2.6302937113514346</v>
      </c>
      <c r="AX26" s="76">
        <v>19.673533992176502</v>
      </c>
      <c r="AZ26" s="76">
        <f t="shared" si="8"/>
        <v>110.52326424119438</v>
      </c>
      <c r="BA26">
        <v>61</v>
      </c>
      <c r="BB26" s="2">
        <v>54.628380816708699</v>
      </c>
      <c r="BC26" s="2">
        <v>6.3716191832913012</v>
      </c>
      <c r="BD26" s="76">
        <v>11.663569536628973</v>
      </c>
      <c r="BF26">
        <v>42</v>
      </c>
      <c r="BG26" s="79">
        <v>38.934856900739526</v>
      </c>
      <c r="BH26" s="80">
        <v>3.0651430992604745</v>
      </c>
      <c r="BI26" s="76">
        <v>7.8724909842990973</v>
      </c>
      <c r="BJ26" s="73"/>
      <c r="BK26">
        <v>14</v>
      </c>
      <c r="BL26" s="2">
        <v>11.153297756645395</v>
      </c>
      <c r="BM26" s="87">
        <v>2.8467022433546045</v>
      </c>
      <c r="BN26" s="76">
        <v>25.523412944467232</v>
      </c>
    </row>
    <row r="27" spans="1:66" x14ac:dyDescent="0.3">
      <c r="A27" s="70">
        <v>16</v>
      </c>
      <c r="B27" t="s">
        <v>49</v>
      </c>
      <c r="C27" s="71">
        <v>121663</v>
      </c>
      <c r="D27" s="71">
        <v>82633.349479306431</v>
      </c>
      <c r="E27" s="71">
        <v>32509.29290771826</v>
      </c>
      <c r="F27" s="72">
        <f t="shared" si="0"/>
        <v>145.48383649918216</v>
      </c>
      <c r="G27">
        <v>177</v>
      </c>
      <c r="H27" s="73">
        <v>199.22085983453201</v>
      </c>
      <c r="I27" s="74">
        <f t="shared" si="1"/>
        <v>-22.220859834532007</v>
      </c>
      <c r="J27" s="77">
        <f t="shared" si="2"/>
        <v>-11.153882105010545</v>
      </c>
      <c r="K27" s="73"/>
      <c r="L27">
        <v>128</v>
      </c>
      <c r="M27" s="2">
        <v>149.46603073179926</v>
      </c>
      <c r="N27" s="74">
        <f t="shared" si="3"/>
        <v>-21.466030731799265</v>
      </c>
      <c r="O27" s="77">
        <f t="shared" si="4"/>
        <v>-14.361812263762962</v>
      </c>
      <c r="P27" s="76">
        <f t="shared" si="5"/>
        <v>-17.327188538313138</v>
      </c>
      <c r="Q27" s="2">
        <v>30</v>
      </c>
      <c r="R27" s="2">
        <v>29.136007739152081</v>
      </c>
      <c r="S27" s="74">
        <f t="shared" si="9"/>
        <v>0.86399226084791891</v>
      </c>
      <c r="T27" s="76">
        <f t="shared" si="7"/>
        <v>2.9653762745501759</v>
      </c>
      <c r="V27">
        <v>155</v>
      </c>
      <c r="W27" s="73">
        <v>179.52386451211422</v>
      </c>
      <c r="X27" s="80">
        <v>-24.523864512114216</v>
      </c>
      <c r="Y27" s="76">
        <v>-13.66050389944639</v>
      </c>
      <c r="Z27" s="78"/>
      <c r="AA27" s="79">
        <v>111</v>
      </c>
      <c r="AB27" s="80">
        <v>134.68830258310115</v>
      </c>
      <c r="AC27" s="80">
        <v>-23.688302583101148</v>
      </c>
      <c r="AD27" s="76">
        <v>-17.587498044595026</v>
      </c>
      <c r="AF27" s="79">
        <v>26</v>
      </c>
      <c r="AG27" s="80">
        <v>26.255326425816378</v>
      </c>
      <c r="AH27" s="80">
        <v>-0.25532642581637788</v>
      </c>
      <c r="AI27" s="76">
        <v>-0.97247477207261124</v>
      </c>
      <c r="AK27">
        <v>128</v>
      </c>
      <c r="AL27" s="2">
        <v>156.70973971246011</v>
      </c>
      <c r="AM27" s="2">
        <v>-28.709739712460106</v>
      </c>
      <c r="AN27" s="76">
        <v>-18.320328886474037</v>
      </c>
      <c r="AP27" s="79">
        <v>92</v>
      </c>
      <c r="AQ27" s="80">
        <v>117.57193895904886</v>
      </c>
      <c r="AR27" s="80">
        <v>-25.571938959048865</v>
      </c>
      <c r="AS27" s="76">
        <v>-21.75003592307494</v>
      </c>
      <c r="AU27" s="79">
        <v>19</v>
      </c>
      <c r="AV27" s="80">
        <v>22.918765599421004</v>
      </c>
      <c r="AW27" s="80">
        <v>-3.918765599421004</v>
      </c>
      <c r="AX27" s="76">
        <v>-17.098502021941371</v>
      </c>
      <c r="AZ27" s="85">
        <f t="shared" si="8"/>
        <v>77.262602434593916</v>
      </c>
      <c r="BA27">
        <v>94</v>
      </c>
      <c r="BB27" s="2">
        <v>130.7306496226806</v>
      </c>
      <c r="BC27" s="2">
        <v>-36.730649622680602</v>
      </c>
      <c r="BD27" s="77">
        <v>-28.096433184332746</v>
      </c>
      <c r="BF27">
        <v>64</v>
      </c>
      <c r="BG27" s="79">
        <v>98.081050901602055</v>
      </c>
      <c r="BH27" s="80">
        <v>-34.081050901602055</v>
      </c>
      <c r="BI27" s="75">
        <v>-34.747844347419587</v>
      </c>
      <c r="BJ27" s="73"/>
      <c r="BK27">
        <v>16</v>
      </c>
      <c r="BL27" s="2">
        <v>19.119329282658644</v>
      </c>
      <c r="BM27" s="2">
        <v>-3.1193292826586436</v>
      </c>
      <c r="BN27" s="76">
        <v>-16.315056017618229</v>
      </c>
    </row>
    <row r="28" spans="1:66" x14ac:dyDescent="0.3">
      <c r="A28" s="70">
        <v>17</v>
      </c>
      <c r="B28" t="s">
        <v>50</v>
      </c>
      <c r="C28" s="71">
        <v>67170</v>
      </c>
      <c r="D28" s="71">
        <v>58304.264509486144</v>
      </c>
      <c r="E28" s="71">
        <v>6976.9886723306672</v>
      </c>
      <c r="F28" s="72">
        <f t="shared" si="0"/>
        <v>214.38142027690932</v>
      </c>
      <c r="G28">
        <v>144</v>
      </c>
      <c r="H28" s="73">
        <v>161.99186278905466</v>
      </c>
      <c r="I28" s="74">
        <f t="shared" si="1"/>
        <v>-17.991862789054665</v>
      </c>
      <c r="J28" s="77">
        <f t="shared" si="2"/>
        <v>-11.106646024858431</v>
      </c>
      <c r="K28" s="73"/>
      <c r="L28">
        <v>123</v>
      </c>
      <c r="M28" s="2">
        <v>146.73728046431864</v>
      </c>
      <c r="N28" s="74">
        <f t="shared" si="3"/>
        <v>-23.737280464318644</v>
      </c>
      <c r="O28" s="77">
        <f t="shared" si="4"/>
        <v>-16.176721000421374</v>
      </c>
      <c r="P28" s="76">
        <f t="shared" si="5"/>
        <v>-16.176721000421374</v>
      </c>
      <c r="Q28">
        <v>10</v>
      </c>
      <c r="R28" s="2">
        <v>10.134556744110593</v>
      </c>
      <c r="S28" s="74">
        <v>0</v>
      </c>
      <c r="T28" s="82">
        <f t="shared" si="7"/>
        <v>0</v>
      </c>
      <c r="V28">
        <v>126</v>
      </c>
      <c r="W28" s="73">
        <v>145.97570380712918</v>
      </c>
      <c r="X28" s="80">
        <v>-19.975703807129179</v>
      </c>
      <c r="Y28" s="76">
        <v>-13.684266138920034</v>
      </c>
      <c r="Z28" s="78"/>
      <c r="AA28" s="79">
        <v>107</v>
      </c>
      <c r="AB28" s="80">
        <v>132.22934425055772</v>
      </c>
      <c r="AC28" s="80">
        <v>-25.229344250557716</v>
      </c>
      <c r="AD28" s="76">
        <v>-19.079988934038219</v>
      </c>
      <c r="AF28" s="79">
        <v>8</v>
      </c>
      <c r="AG28" s="80">
        <v>9.1325516481114892</v>
      </c>
      <c r="AH28" s="80">
        <v>-1.1325516481114892</v>
      </c>
      <c r="AI28" s="76">
        <v>-12.401261900836754</v>
      </c>
      <c r="AK28">
        <v>111</v>
      </c>
      <c r="AL28" s="2">
        <v>127.42492264260908</v>
      </c>
      <c r="AM28" s="2">
        <v>-16.424922642609076</v>
      </c>
      <c r="AN28" s="76">
        <v>-12.889882373071041</v>
      </c>
      <c r="AP28" s="79">
        <v>93</v>
      </c>
      <c r="AQ28" s="80">
        <v>115.4254682304697</v>
      </c>
      <c r="AR28" s="80">
        <v>-22.425468230469704</v>
      </c>
      <c r="AS28" s="76">
        <v>-19.428526974387349</v>
      </c>
      <c r="AU28" s="79">
        <v>7</v>
      </c>
      <c r="AV28" s="80">
        <v>7.9719751776487406</v>
      </c>
      <c r="AW28" s="80">
        <v>-0.97197517764874064</v>
      </c>
      <c r="AX28" s="76">
        <v>-12.192400954457257</v>
      </c>
      <c r="AZ28" s="76">
        <f t="shared" si="8"/>
        <v>142.9209468512729</v>
      </c>
      <c r="BA28">
        <v>96</v>
      </c>
      <c r="BB28" s="2">
        <v>106.30062270382031</v>
      </c>
      <c r="BC28" s="2">
        <v>-10.300622703820309</v>
      </c>
      <c r="BD28" s="77">
        <v>-9.6900868892559338</v>
      </c>
      <c r="BF28">
        <v>78</v>
      </c>
      <c r="BG28" s="79">
        <v>96.290418658461959</v>
      </c>
      <c r="BH28" s="80">
        <v>-18.290418658461959</v>
      </c>
      <c r="BI28" s="76">
        <v>-18.9950557005441</v>
      </c>
      <c r="BJ28" s="73"/>
      <c r="BK28">
        <v>8</v>
      </c>
      <c r="BL28" s="2">
        <v>6.6503938789137038</v>
      </c>
      <c r="BM28" s="88">
        <v>1.3496061210862962</v>
      </c>
      <c r="BN28" s="76">
        <v>20.293626898783703</v>
      </c>
    </row>
    <row r="29" spans="1:66" x14ac:dyDescent="0.3">
      <c r="A29" s="70">
        <v>18</v>
      </c>
      <c r="B29" t="s">
        <v>51</v>
      </c>
      <c r="C29" s="71">
        <v>74447</v>
      </c>
      <c r="D29" s="71">
        <v>63943.291016582189</v>
      </c>
      <c r="E29" s="71">
        <v>7499.5769742451976</v>
      </c>
      <c r="F29" s="72">
        <f t="shared" si="0"/>
        <v>214.91799535239835</v>
      </c>
      <c r="G29">
        <v>160</v>
      </c>
      <c r="H29" s="73">
        <v>177.91406881435068</v>
      </c>
      <c r="I29" s="74">
        <f t="shared" si="1"/>
        <v>-17.914068814350685</v>
      </c>
      <c r="J29" s="77">
        <f t="shared" si="2"/>
        <v>-10.068944481868723</v>
      </c>
      <c r="K29" s="73"/>
      <c r="L29">
        <v>125</v>
      </c>
      <c r="M29" s="2">
        <v>156.84867225863346</v>
      </c>
      <c r="N29" s="74">
        <f t="shared" si="3"/>
        <v>-31.848672258633457</v>
      </c>
      <c r="O29" s="77">
        <f t="shared" si="4"/>
        <v>-20.305350246202291</v>
      </c>
      <c r="P29" s="81">
        <f t="shared" si="5"/>
        <v>-85.084885896360348</v>
      </c>
      <c r="Q29">
        <v>20</v>
      </c>
      <c r="R29" s="2">
        <v>12.137429518227203</v>
      </c>
      <c r="S29" s="74">
        <f t="shared" ref="S29:S92" si="10">Q29-R29</f>
        <v>7.8625704817727975</v>
      </c>
      <c r="T29" s="77">
        <f t="shared" si="7"/>
        <v>64.779535650158053</v>
      </c>
      <c r="V29">
        <v>139</v>
      </c>
      <c r="W29" s="73">
        <v>160.32367901210191</v>
      </c>
      <c r="X29" s="80">
        <v>-21.323679012101906</v>
      </c>
      <c r="Y29" s="76">
        <v>-13.300392770111211</v>
      </c>
      <c r="Z29" s="78"/>
      <c r="AA29" s="79">
        <v>107</v>
      </c>
      <c r="AB29" s="80">
        <v>141.34102127082139</v>
      </c>
      <c r="AC29" s="80">
        <v>-34.341021270821386</v>
      </c>
      <c r="AD29" s="76">
        <v>-24.296570777581319</v>
      </c>
      <c r="AF29" s="79">
        <v>18</v>
      </c>
      <c r="AG29" s="80">
        <v>10.937400100397847</v>
      </c>
      <c r="AH29" s="80">
        <v>7.0625998996021533</v>
      </c>
      <c r="AI29" s="76">
        <v>64.572931727579871</v>
      </c>
      <c r="AK29">
        <v>124</v>
      </c>
      <c r="AL29" s="2">
        <v>139.94953860875202</v>
      </c>
      <c r="AM29" s="2">
        <v>-15.949538608752022</v>
      </c>
      <c r="AN29" s="76">
        <v>-11.396635363937232</v>
      </c>
      <c r="AP29" s="79">
        <v>94</v>
      </c>
      <c r="AQ29" s="80">
        <v>123.3792215549653</v>
      </c>
      <c r="AR29" s="80">
        <v>-29.379221554965298</v>
      </c>
      <c r="AS29" s="76">
        <v>-23.812130749971452</v>
      </c>
      <c r="AU29" s="79">
        <v>18</v>
      </c>
      <c r="AV29" s="80">
        <v>9.5474611552199615</v>
      </c>
      <c r="AW29" s="80">
        <v>8.4525388447800385</v>
      </c>
      <c r="AX29" s="76">
        <v>88.531796122141998</v>
      </c>
      <c r="AZ29" s="76">
        <f t="shared" si="8"/>
        <v>150.44259674667884</v>
      </c>
      <c r="BA29">
        <v>112</v>
      </c>
      <c r="BB29" s="2">
        <v>116.74892786042875</v>
      </c>
      <c r="BC29" s="2">
        <v>-4.7489278604287506</v>
      </c>
      <c r="BD29" s="77">
        <v>-4.0676415171075559</v>
      </c>
      <c r="BF29">
        <v>83</v>
      </c>
      <c r="BG29" s="79">
        <v>102.92561147390371</v>
      </c>
      <c r="BH29" s="80">
        <v>-19.925611473903714</v>
      </c>
      <c r="BI29" s="76">
        <v>-19.359235460025182</v>
      </c>
      <c r="BJ29" s="73"/>
      <c r="BK29">
        <v>17</v>
      </c>
      <c r="BL29" s="2">
        <v>7.9646983101330058</v>
      </c>
      <c r="BM29" s="2">
        <v>9.0353016898669942</v>
      </c>
      <c r="BN29" s="89">
        <v>113.44185728129746</v>
      </c>
    </row>
    <row r="30" spans="1:66" x14ac:dyDescent="0.3">
      <c r="A30" s="70">
        <v>19</v>
      </c>
      <c r="B30" t="s">
        <v>52</v>
      </c>
      <c r="C30" s="71">
        <v>72797</v>
      </c>
      <c r="D30" s="71">
        <v>47910.161450499036</v>
      </c>
      <c r="E30" s="71">
        <v>12568.415986453743</v>
      </c>
      <c r="F30" s="72">
        <f t="shared" si="0"/>
        <v>186.82088547604982</v>
      </c>
      <c r="G30">
        <v>136</v>
      </c>
      <c r="H30" s="73">
        <v>148.39798177505668</v>
      </c>
      <c r="I30" s="74">
        <f t="shared" si="1"/>
        <v>-12.397981775056678</v>
      </c>
      <c r="J30" s="77">
        <f t="shared" si="2"/>
        <v>-8.3545487794097344</v>
      </c>
      <c r="K30" s="73"/>
      <c r="L30">
        <v>92</v>
      </c>
      <c r="M30" s="2">
        <v>100.46093669684812</v>
      </c>
      <c r="N30" s="74">
        <f t="shared" si="3"/>
        <v>-8.4609366968481226</v>
      </c>
      <c r="O30" s="77">
        <f t="shared" si="4"/>
        <v>-8.4221160732155287</v>
      </c>
      <c r="P30" s="81">
        <f t="shared" si="5"/>
        <v>-51.040071612727118</v>
      </c>
      <c r="Q30">
        <v>20</v>
      </c>
      <c r="R30" s="2">
        <v>14.023479669401866</v>
      </c>
      <c r="S30" s="74">
        <f t="shared" si="10"/>
        <v>5.9765203305981345</v>
      </c>
      <c r="T30" s="77">
        <f t="shared" si="7"/>
        <v>42.617955539511591</v>
      </c>
      <c r="V30">
        <v>120</v>
      </c>
      <c r="W30" s="73">
        <v>133.72585178170505</v>
      </c>
      <c r="X30" s="80">
        <v>-13.725851781705046</v>
      </c>
      <c r="Y30" s="76">
        <v>-10.264172259011829</v>
      </c>
      <c r="Z30" s="78"/>
      <c r="AA30" s="79">
        <v>81</v>
      </c>
      <c r="AB30" s="80">
        <v>90.528349306917903</v>
      </c>
      <c r="AC30" s="80">
        <v>-9.528349306917903</v>
      </c>
      <c r="AD30" s="76">
        <v>-10.525265709434265</v>
      </c>
      <c r="AF30" s="79">
        <v>18</v>
      </c>
      <c r="AG30" s="80">
        <v>12.63697619942562</v>
      </c>
      <c r="AH30" s="80">
        <v>5.3630238005743802</v>
      </c>
      <c r="AI30" s="76">
        <v>42.439138255385352</v>
      </c>
      <c r="AK30">
        <v>105</v>
      </c>
      <c r="AL30" s="2">
        <v>116.73179764979885</v>
      </c>
      <c r="AM30" s="2">
        <v>-11.73179764979885</v>
      </c>
      <c r="AN30" s="76">
        <v>-10.05021586748353</v>
      </c>
      <c r="AP30" s="79">
        <v>72</v>
      </c>
      <c r="AQ30" s="80">
        <v>79.023889637405063</v>
      </c>
      <c r="AR30" s="80">
        <v>-7.0238896374050626</v>
      </c>
      <c r="AS30" s="76">
        <v>-8.8883117113491004</v>
      </c>
      <c r="AU30" s="79">
        <v>14</v>
      </c>
      <c r="AV30" s="80">
        <v>11.031052926286076</v>
      </c>
      <c r="AW30" s="80">
        <v>2.9689470737139239</v>
      </c>
      <c r="AX30" s="76">
        <v>26.914448634718916</v>
      </c>
      <c r="AZ30" s="76">
        <f t="shared" si="8"/>
        <v>130.49988323694657</v>
      </c>
      <c r="BA30">
        <v>95</v>
      </c>
      <c r="BB30" s="2">
        <v>97.380186875316056</v>
      </c>
      <c r="BC30" s="2">
        <v>-2.3801868753160562</v>
      </c>
      <c r="BD30" s="77">
        <v>-2.4442208951227493</v>
      </c>
      <c r="BF30">
        <v>67</v>
      </c>
      <c r="BG30" s="79">
        <v>65.923435562873124</v>
      </c>
      <c r="BH30" s="80">
        <v>1.0765644371268763</v>
      </c>
      <c r="BI30" s="76">
        <v>1.6330526889790582</v>
      </c>
      <c r="BJ30" s="73"/>
      <c r="BK30">
        <v>13</v>
      </c>
      <c r="BL30" s="2">
        <v>9.2023426094739946</v>
      </c>
      <c r="BM30" s="2">
        <v>3.7976573905260054</v>
      </c>
      <c r="BN30" s="76">
        <v>41.268376452494195</v>
      </c>
    </row>
    <row r="31" spans="1:66" x14ac:dyDescent="0.3">
      <c r="A31" s="70">
        <v>20</v>
      </c>
      <c r="B31" t="s">
        <v>53</v>
      </c>
      <c r="C31" s="71">
        <v>23950</v>
      </c>
      <c r="D31" s="71">
        <v>17568.402563186472</v>
      </c>
      <c r="E31" s="71">
        <v>6108.3159793221166</v>
      </c>
      <c r="F31" s="72">
        <f t="shared" si="0"/>
        <v>183.71607515657621</v>
      </c>
      <c r="G31">
        <v>44</v>
      </c>
      <c r="H31" s="73">
        <v>47.790240641527198</v>
      </c>
      <c r="I31" s="74">
        <f t="shared" si="1"/>
        <v>-3.7902406415271983</v>
      </c>
      <c r="J31" s="77">
        <f t="shared" si="2"/>
        <v>-7.9309930032737244</v>
      </c>
      <c r="K31" s="73"/>
      <c r="L31">
        <v>33</v>
      </c>
      <c r="M31" s="2">
        <v>37.775261799788474</v>
      </c>
      <c r="N31" s="74">
        <f t="shared" si="3"/>
        <v>-4.7752617997884741</v>
      </c>
      <c r="O31" s="77">
        <f t="shared" si="4"/>
        <v>-12.641240781063795</v>
      </c>
      <c r="P31" s="76">
        <f t="shared" si="5"/>
        <v>-20.402921944235704</v>
      </c>
      <c r="Q31">
        <v>10</v>
      </c>
      <c r="R31" s="2">
        <v>9.2797364444027899</v>
      </c>
      <c r="S31" s="74">
        <f t="shared" si="10"/>
        <v>0.72026355559721011</v>
      </c>
      <c r="T31" s="77">
        <f t="shared" si="7"/>
        <v>7.76168116317191</v>
      </c>
      <c r="V31">
        <v>38</v>
      </c>
      <c r="W31" s="73">
        <v>43.065212614064492</v>
      </c>
      <c r="X31" s="80">
        <v>-5.0652126140644924</v>
      </c>
      <c r="Y31" s="76">
        <v>-11.761726708415845</v>
      </c>
      <c r="Z31" s="78"/>
      <c r="AA31" s="79">
        <v>29</v>
      </c>
      <c r="AB31" s="80">
        <v>34.040416183764428</v>
      </c>
      <c r="AC31" s="80">
        <v>-5.0404161837644281</v>
      </c>
      <c r="AD31" s="76">
        <v>-14.807152052883694</v>
      </c>
      <c r="AF31" s="79">
        <v>8</v>
      </c>
      <c r="AG31" s="80">
        <v>8.3622475554858013</v>
      </c>
      <c r="AH31" s="80">
        <v>-0.36224755548580134</v>
      </c>
      <c r="AI31" s="76">
        <v>-4.3319401044060184</v>
      </c>
      <c r="AK31">
        <v>33</v>
      </c>
      <c r="AL31" s="2">
        <v>37.592429718202716</v>
      </c>
      <c r="AM31" s="2">
        <v>-4.5924297182027161</v>
      </c>
      <c r="AN31" s="76">
        <v>-12.216368435422</v>
      </c>
      <c r="AP31" s="79">
        <v>25</v>
      </c>
      <c r="AQ31" s="80">
        <v>29.71451608597458</v>
      </c>
      <c r="AR31" s="80">
        <v>-4.7145160859745801</v>
      </c>
      <c r="AS31" s="76">
        <v>-15.866036897029794</v>
      </c>
      <c r="AU31" s="79">
        <v>7</v>
      </c>
      <c r="AV31" s="80">
        <v>7.299562325001685</v>
      </c>
      <c r="AW31" s="80">
        <v>-0.299562325001685</v>
      </c>
      <c r="AX31" s="76">
        <v>-4.1038395408400854</v>
      </c>
      <c r="AZ31" s="76">
        <f t="shared" si="8"/>
        <v>108.55949895615866</v>
      </c>
      <c r="BA31">
        <v>26</v>
      </c>
      <c r="BB31" s="2">
        <v>31.360416825227176</v>
      </c>
      <c r="BC31" s="2">
        <v>-5.3604168252271762</v>
      </c>
      <c r="BD31" s="77">
        <v>-17.092938703911326</v>
      </c>
      <c r="BF31">
        <v>19</v>
      </c>
      <c r="BG31" s="79">
        <v>24.78849111912718</v>
      </c>
      <c r="BH31" s="80">
        <v>-5.7884911191271797</v>
      </c>
      <c r="BI31" s="76">
        <v>-23.351526687563048</v>
      </c>
      <c r="BJ31" s="73"/>
      <c r="BK31">
        <v>7</v>
      </c>
      <c r="BL31" s="2">
        <v>6.0894525538723734</v>
      </c>
      <c r="BM31" s="2">
        <v>0.91054744612762661</v>
      </c>
      <c r="BN31" s="76">
        <v>14.952862150943206</v>
      </c>
    </row>
    <row r="32" spans="1:66" x14ac:dyDescent="0.3">
      <c r="A32" s="70">
        <v>21</v>
      </c>
      <c r="B32" t="s">
        <v>54</v>
      </c>
      <c r="C32" s="71">
        <v>163508</v>
      </c>
      <c r="D32" s="71">
        <v>95153.70758217531</v>
      </c>
      <c r="E32" s="71">
        <v>65090.217226963679</v>
      </c>
      <c r="F32" s="72">
        <f t="shared" si="0"/>
        <v>103.97044792915331</v>
      </c>
      <c r="G32">
        <v>170</v>
      </c>
      <c r="H32" s="73">
        <v>176.36598791925846</v>
      </c>
      <c r="I32" s="74">
        <f t="shared" si="1"/>
        <v>-6.3659879192584583</v>
      </c>
      <c r="J32" s="77">
        <f t="shared" si="2"/>
        <v>-3.6095326510306798</v>
      </c>
      <c r="K32" s="73"/>
      <c r="L32">
        <v>107</v>
      </c>
      <c r="M32" s="2">
        <v>126.59913597961335</v>
      </c>
      <c r="N32" s="74">
        <f t="shared" si="3"/>
        <v>-19.599135979613351</v>
      </c>
      <c r="O32" s="77">
        <f t="shared" si="4"/>
        <v>-15.481255719446191</v>
      </c>
      <c r="P32" s="81">
        <f>O32-T32</f>
        <v>-38.676649645767483</v>
      </c>
      <c r="Q32">
        <v>54</v>
      </c>
      <c r="R32" s="2">
        <v>43.832807606667053</v>
      </c>
      <c r="S32" s="74">
        <f t="shared" si="10"/>
        <v>10.167192393332947</v>
      </c>
      <c r="T32" s="77">
        <f t="shared" si="7"/>
        <v>23.195393926321291</v>
      </c>
      <c r="V32">
        <v>150</v>
      </c>
      <c r="W32" s="73">
        <v>158.92865709976221</v>
      </c>
      <c r="X32" s="80">
        <v>-8.928657099762205</v>
      </c>
      <c r="Y32" s="76">
        <v>-5.6180284051337175</v>
      </c>
      <c r="Z32" s="78"/>
      <c r="AA32" s="79">
        <v>95</v>
      </c>
      <c r="AB32" s="80">
        <v>114.08226103346703</v>
      </c>
      <c r="AC32" s="80">
        <v>-19.082261033467034</v>
      </c>
      <c r="AD32" s="76">
        <v>-16.726755641588383</v>
      </c>
      <c r="AF32" s="79">
        <v>47</v>
      </c>
      <c r="AG32" s="80">
        <v>39.499051557656628</v>
      </c>
      <c r="AH32" s="80">
        <v>7.5009484423433719</v>
      </c>
      <c r="AI32" s="76">
        <v>18.990198869444406</v>
      </c>
      <c r="AK32">
        <v>124</v>
      </c>
      <c r="AL32" s="2">
        <v>138.73179788458674</v>
      </c>
      <c r="AM32" s="2">
        <v>-14.73179788458674</v>
      </c>
      <c r="AN32" s="76">
        <v>-10.618905045000833</v>
      </c>
      <c r="AP32" s="79">
        <v>79</v>
      </c>
      <c r="AQ32" s="80">
        <v>99.58453981006609</v>
      </c>
      <c r="AR32" s="80">
        <v>-20.58453981006609</v>
      </c>
      <c r="AS32" s="76">
        <v>-20.670417164477762</v>
      </c>
      <c r="AU32" s="79">
        <v>38</v>
      </c>
      <c r="AV32" s="80">
        <v>34.479461019355014</v>
      </c>
      <c r="AW32" s="80">
        <v>3.5205389806449858</v>
      </c>
      <c r="AX32" s="76">
        <v>10.210539482240556</v>
      </c>
      <c r="AZ32" s="90">
        <f t="shared" si="8"/>
        <v>69.721359199549866</v>
      </c>
      <c r="BA32">
        <v>114</v>
      </c>
      <c r="BB32" s="2">
        <v>115.73306224649676</v>
      </c>
      <c r="BC32" s="2">
        <v>-1.7330622464967576</v>
      </c>
      <c r="BD32" s="77">
        <v>-1.4974651260895133</v>
      </c>
      <c r="BF32">
        <v>73</v>
      </c>
      <c r="BG32" s="79">
        <v>83.075574023881217</v>
      </c>
      <c r="BH32" s="80">
        <v>-10.075574023881217</v>
      </c>
      <c r="BI32" s="76">
        <v>-12.128202714536592</v>
      </c>
      <c r="BJ32" s="73"/>
      <c r="BK32">
        <v>34</v>
      </c>
      <c r="BL32" s="2">
        <v>28.76351110001734</v>
      </c>
      <c r="BM32" s="91">
        <v>5.2364888999826604</v>
      </c>
      <c r="BN32" s="76">
        <v>18.205318821385138</v>
      </c>
    </row>
    <row r="33" spans="1:66" x14ac:dyDescent="0.3">
      <c r="A33" s="70">
        <v>22</v>
      </c>
      <c r="B33" t="s">
        <v>55</v>
      </c>
      <c r="C33" s="71">
        <v>88518</v>
      </c>
      <c r="D33" s="71">
        <v>68478.8304026447</v>
      </c>
      <c r="E33" s="71">
        <v>17220.989367091377</v>
      </c>
      <c r="F33" s="72">
        <f t="shared" si="0"/>
        <v>203.34847149732258</v>
      </c>
      <c r="G33">
        <v>180</v>
      </c>
      <c r="H33" s="73">
        <v>182.13003677403069</v>
      </c>
      <c r="I33" s="74">
        <f t="shared" si="1"/>
        <v>-2.1300367740306854</v>
      </c>
      <c r="J33" s="77">
        <f t="shared" si="2"/>
        <v>-1.1695142721974128</v>
      </c>
      <c r="K33" s="73"/>
      <c r="L33">
        <v>144</v>
      </c>
      <c r="M33" s="2">
        <v>155.01382408617292</v>
      </c>
      <c r="N33" s="74">
        <f t="shared" si="3"/>
        <v>-11.013824086172917</v>
      </c>
      <c r="O33" s="77">
        <f t="shared" si="4"/>
        <v>-7.1050592752619792</v>
      </c>
      <c r="P33" s="76">
        <f t="shared" si="5"/>
        <v>-27.024195144002423</v>
      </c>
      <c r="Q33">
        <v>26</v>
      </c>
      <c r="R33" s="2">
        <v>21.681276980230034</v>
      </c>
      <c r="S33" s="74">
        <f t="shared" si="10"/>
        <v>4.3187230197699655</v>
      </c>
      <c r="T33" s="77">
        <f t="shared" si="7"/>
        <v>19.919135868740444</v>
      </c>
      <c r="V33">
        <v>164</v>
      </c>
      <c r="W33" s="73">
        <v>164.12281360779454</v>
      </c>
      <c r="X33" s="80">
        <v>-0.12281360779454076</v>
      </c>
      <c r="Y33" s="76">
        <v>-7.4830308532261275E-2</v>
      </c>
      <c r="Z33" s="78"/>
      <c r="AA33" s="79">
        <v>134</v>
      </c>
      <c r="AB33" s="80">
        <v>139.68758480344192</v>
      </c>
      <c r="AC33" s="80">
        <v>-5.6875848034419221</v>
      </c>
      <c r="AD33" s="76">
        <v>-4.0716466044173307</v>
      </c>
      <c r="AF33" s="79">
        <v>21</v>
      </c>
      <c r="AG33" s="80">
        <v>19.53764597884625</v>
      </c>
      <c r="AH33" s="80">
        <v>1.4623540211537502</v>
      </c>
      <c r="AI33" s="76">
        <v>7.4848015095424829</v>
      </c>
      <c r="AK33">
        <v>147</v>
      </c>
      <c r="AL33" s="2">
        <v>143.26587426831233</v>
      </c>
      <c r="AM33" s="2">
        <v>3.7341257316876693</v>
      </c>
      <c r="AN33" s="76">
        <v>2.6064307014902197</v>
      </c>
      <c r="AP33" s="79">
        <v>121</v>
      </c>
      <c r="AQ33" s="80">
        <v>121.93590593150599</v>
      </c>
      <c r="AR33" s="80">
        <v>-0.93590593150598522</v>
      </c>
      <c r="AS33" s="76">
        <v>-0.76753924478299584</v>
      </c>
      <c r="AU33" s="79">
        <v>17</v>
      </c>
      <c r="AV33" s="80">
        <v>17.054776668605992</v>
      </c>
      <c r="AW33" s="80">
        <v>-5.4776668605992285E-2</v>
      </c>
      <c r="AX33" s="76">
        <v>-0.32118080271800808</v>
      </c>
      <c r="AZ33" s="76">
        <f t="shared" si="8"/>
        <v>138.95478885650377</v>
      </c>
      <c r="BA33">
        <v>123</v>
      </c>
      <c r="BB33" s="2">
        <v>119.5154866967632</v>
      </c>
      <c r="BC33" s="2">
        <v>3.4845133032367954</v>
      </c>
      <c r="BD33" s="76">
        <v>2.9155328732231696</v>
      </c>
      <c r="BF33">
        <v>100</v>
      </c>
      <c r="BG33" s="79">
        <v>101.72156640681594</v>
      </c>
      <c r="BH33" s="80">
        <v>-1.7215664068159384</v>
      </c>
      <c r="BI33" s="76">
        <v>-1.6924300987765595</v>
      </c>
      <c r="BJ33" s="73"/>
      <c r="BK33">
        <v>15</v>
      </c>
      <c r="BL33" s="2">
        <v>14.227463060991367</v>
      </c>
      <c r="BM33" s="2">
        <v>0.77253693900863318</v>
      </c>
      <c r="BN33" s="76">
        <v>5.4298994535910108</v>
      </c>
    </row>
    <row r="34" spans="1:66" x14ac:dyDescent="0.3">
      <c r="A34" s="1">
        <v>23</v>
      </c>
      <c r="B34" t="s">
        <v>56</v>
      </c>
      <c r="C34" s="71">
        <v>61832</v>
      </c>
      <c r="D34" s="71">
        <v>40947.004232517866</v>
      </c>
      <c r="E34" s="71">
        <v>18269.204959809602</v>
      </c>
      <c r="F34" s="72">
        <f t="shared" si="0"/>
        <v>184.37055246474318</v>
      </c>
      <c r="G34">
        <v>114</v>
      </c>
      <c r="H34" s="73">
        <v>110.04353735675029</v>
      </c>
      <c r="I34" s="74">
        <f t="shared" si="1"/>
        <v>3.9564626432497079</v>
      </c>
      <c r="J34" s="76">
        <f t="shared" si="2"/>
        <v>3.5953611981985332</v>
      </c>
      <c r="K34" s="73"/>
      <c r="L34">
        <v>72</v>
      </c>
      <c r="M34" s="2">
        <v>84.619415511010928</v>
      </c>
      <c r="N34" s="74">
        <f t="shared" si="3"/>
        <v>-12.619415511010928</v>
      </c>
      <c r="O34" s="76">
        <f t="shared" si="4"/>
        <v>-14.913144264591205</v>
      </c>
      <c r="P34" s="81">
        <f t="shared" si="5"/>
        <v>-61.567904534048829</v>
      </c>
      <c r="Q34">
        <v>31</v>
      </c>
      <c r="R34" s="2">
        <v>21.138079625265373</v>
      </c>
      <c r="S34" s="74">
        <f t="shared" si="10"/>
        <v>9.8619203747346269</v>
      </c>
      <c r="T34" s="76">
        <f t="shared" si="7"/>
        <v>46.654760269457626</v>
      </c>
      <c r="V34">
        <v>107</v>
      </c>
      <c r="W34" s="73">
        <v>99.163516848965529</v>
      </c>
      <c r="X34" s="80">
        <v>7.8364831510344715</v>
      </c>
      <c r="Y34" s="76">
        <v>7.9025869594460856</v>
      </c>
      <c r="Z34" s="78"/>
      <c r="AA34" s="79">
        <v>67</v>
      </c>
      <c r="AB34" s="80">
        <v>76.253081619617859</v>
      </c>
      <c r="AC34" s="80">
        <v>-9.2530816196178591</v>
      </c>
      <c r="AD34" s="76">
        <v>-12.134698589331885</v>
      </c>
      <c r="AF34" s="79">
        <v>31</v>
      </c>
      <c r="AG34" s="80">
        <v>19.048154625194783</v>
      </c>
      <c r="AH34" s="80">
        <v>11.951845374805217</v>
      </c>
      <c r="AI34" s="76">
        <v>62.745423953019795</v>
      </c>
      <c r="AK34">
        <v>95</v>
      </c>
      <c r="AL34" s="2">
        <v>86.56168892423166</v>
      </c>
      <c r="AM34" s="2">
        <v>8.4383110757683397</v>
      </c>
      <c r="AN34" s="76">
        <v>9.7483207417018871</v>
      </c>
      <c r="AP34" s="79">
        <v>59</v>
      </c>
      <c r="AQ34" s="80">
        <v>66.562741423589046</v>
      </c>
      <c r="AR34" s="80">
        <v>-7.5627414235890456</v>
      </c>
      <c r="AS34" s="76">
        <v>-11.361823839949146</v>
      </c>
      <c r="AU34" s="79">
        <v>28</v>
      </c>
      <c r="AV34" s="80">
        <v>16.627490509015523</v>
      </c>
      <c r="AW34" s="80">
        <v>11.372509490984477</v>
      </c>
      <c r="AX34" s="76">
        <v>68.395826085831999</v>
      </c>
      <c r="AZ34" s="76">
        <f t="shared" si="8"/>
        <v>129.3828438349075</v>
      </c>
      <c r="BA34">
        <v>80</v>
      </c>
      <c r="BB34" s="2">
        <v>72.211630535950903</v>
      </c>
      <c r="BC34" s="2">
        <v>7.7883694640490972</v>
      </c>
      <c r="BD34" s="76">
        <v>10.785477915737715</v>
      </c>
      <c r="BF34">
        <v>49</v>
      </c>
      <c r="BG34" s="79">
        <v>55.528076576088026</v>
      </c>
      <c r="BH34" s="80">
        <v>-6.5280765760880257</v>
      </c>
      <c r="BI34" s="76">
        <v>-11.756352783339883</v>
      </c>
      <c r="BJ34" s="73"/>
      <c r="BK34">
        <v>25</v>
      </c>
      <c r="BL34" s="2">
        <v>13.871011717759373</v>
      </c>
      <c r="BM34" s="2">
        <v>11.128988282240627</v>
      </c>
      <c r="BN34" s="76">
        <v>80.231986741038725</v>
      </c>
    </row>
    <row r="35" spans="1:66" x14ac:dyDescent="0.3">
      <c r="A35" s="1">
        <v>24</v>
      </c>
      <c r="B35" t="s">
        <v>57</v>
      </c>
      <c r="C35" s="71">
        <v>106722</v>
      </c>
      <c r="D35" s="71">
        <v>79778.085654162467</v>
      </c>
      <c r="E35" s="71">
        <v>23188.047461727321</v>
      </c>
      <c r="F35" s="72">
        <f t="shared" si="0"/>
        <v>191.15084050148985</v>
      </c>
      <c r="G35">
        <v>204</v>
      </c>
      <c r="H35" s="73">
        <v>195.56720453347921</v>
      </c>
      <c r="I35" s="74">
        <f t="shared" si="1"/>
        <v>8.4327954665207869</v>
      </c>
      <c r="J35" s="76">
        <f t="shared" si="2"/>
        <v>4.3119680964080942</v>
      </c>
      <c r="K35" s="73"/>
      <c r="L35">
        <v>136</v>
      </c>
      <c r="M35" s="2">
        <v>152.07146433341558</v>
      </c>
      <c r="N35" s="74">
        <f t="shared" si="3"/>
        <v>-16.071464333415577</v>
      </c>
      <c r="O35" s="76">
        <f t="shared" si="4"/>
        <v>-10.568362975830237</v>
      </c>
      <c r="P35" s="81">
        <f t="shared" si="5"/>
        <v>-74.815307774330989</v>
      </c>
      <c r="Q35">
        <v>53</v>
      </c>
      <c r="R35" s="2">
        <v>32.268484546254882</v>
      </c>
      <c r="S35" s="74">
        <f t="shared" si="10"/>
        <v>20.731515453745118</v>
      </c>
      <c r="T35" s="92">
        <f t="shared" si="7"/>
        <v>64.246944798500749</v>
      </c>
      <c r="V35">
        <v>182</v>
      </c>
      <c r="W35" s="73">
        <v>176.23144664088846</v>
      </c>
      <c r="X35" s="80">
        <v>5.7685533591115359</v>
      </c>
      <c r="Y35" s="76">
        <v>3.2732826456712187</v>
      </c>
      <c r="Z35" s="78"/>
      <c r="AA35" s="79">
        <v>120</v>
      </c>
      <c r="AB35" s="80">
        <v>137.03613658642973</v>
      </c>
      <c r="AC35" s="80">
        <v>-17.036136586429734</v>
      </c>
      <c r="AD35" s="76">
        <v>-12.43185703479382</v>
      </c>
      <c r="AF35" s="79">
        <v>48</v>
      </c>
      <c r="AG35" s="80">
        <v>29.078094796421446</v>
      </c>
      <c r="AH35" s="80">
        <v>18.921905203578554</v>
      </c>
      <c r="AI35" s="76">
        <v>65.072713106043025</v>
      </c>
      <c r="AK35">
        <v>151</v>
      </c>
      <c r="AL35" s="2">
        <v>153.83572656091266</v>
      </c>
      <c r="AM35" s="2">
        <v>-2.8357265609126614</v>
      </c>
      <c r="AN35" s="76">
        <v>-1.8433472017891952</v>
      </c>
      <c r="AP35" s="79">
        <v>98</v>
      </c>
      <c r="AQ35" s="80">
        <v>119.62140718183693</v>
      </c>
      <c r="AR35" s="80">
        <v>-21.621407181836929</v>
      </c>
      <c r="AS35" s="76">
        <v>-18.074864433729786</v>
      </c>
      <c r="AU35" s="79">
        <v>39</v>
      </c>
      <c r="AV35" s="80">
        <v>25.382812916073078</v>
      </c>
      <c r="AW35" s="80">
        <v>13.617187083926922</v>
      </c>
      <c r="AX35" s="76">
        <v>53.647273566375119</v>
      </c>
      <c r="AZ35" s="76">
        <f t="shared" si="8"/>
        <v>117.12674050336388</v>
      </c>
      <c r="BA35">
        <v>125</v>
      </c>
      <c r="BB35" s="2">
        <v>128.33308577620036</v>
      </c>
      <c r="BC35" s="2">
        <v>-3.3330857762003632</v>
      </c>
      <c r="BD35" s="77">
        <v>-2.5972147058108774</v>
      </c>
      <c r="BF35">
        <v>80</v>
      </c>
      <c r="BG35" s="79">
        <v>99.790761559265917</v>
      </c>
      <c r="BH35" s="80">
        <v>-19.790761559265917</v>
      </c>
      <c r="BI35" s="76">
        <v>-19.832258267226617</v>
      </c>
      <c r="BJ35" s="73"/>
      <c r="BK35">
        <v>31</v>
      </c>
      <c r="BL35" s="2">
        <v>21.174890774867134</v>
      </c>
      <c r="BM35" s="2">
        <v>9.8251092251328664</v>
      </c>
      <c r="BN35" s="76">
        <v>46.399810651181582</v>
      </c>
    </row>
    <row r="36" spans="1:66" x14ac:dyDescent="0.3">
      <c r="A36" s="1">
        <v>25</v>
      </c>
      <c r="B36" t="s">
        <v>58</v>
      </c>
      <c r="C36" s="71">
        <v>16115</v>
      </c>
      <c r="D36" s="71">
        <v>13090.421319840436</v>
      </c>
      <c r="E36" s="71">
        <v>2540.6306827623503</v>
      </c>
      <c r="F36" s="72">
        <f t="shared" si="0"/>
        <v>210.9835556934533</v>
      </c>
      <c r="G36">
        <v>34</v>
      </c>
      <c r="H36" s="73">
        <v>32.412602563734737</v>
      </c>
      <c r="I36" s="74">
        <f t="shared" si="1"/>
        <v>1.5873974362652632</v>
      </c>
      <c r="J36" s="76">
        <f t="shared" si="2"/>
        <v>4.8974698441566789</v>
      </c>
      <c r="K36" s="73"/>
      <c r="L36">
        <v>26</v>
      </c>
      <c r="M36" s="2">
        <v>28.599214691777245</v>
      </c>
      <c r="N36" s="74">
        <f t="shared" si="3"/>
        <v>-2.5992146917772452</v>
      </c>
      <c r="O36" s="76">
        <f t="shared" si="4"/>
        <v>-9.0884128105956812</v>
      </c>
      <c r="P36" s="81">
        <f t="shared" si="5"/>
        <v>-81.7571515360208</v>
      </c>
      <c r="Q36">
        <v>5</v>
      </c>
      <c r="R36" s="2">
        <v>2.8957181461497292</v>
      </c>
      <c r="S36" s="74">
        <f t="shared" si="10"/>
        <v>2.1042818538502708</v>
      </c>
      <c r="T36" s="76">
        <f t="shared" si="7"/>
        <v>72.668738725425115</v>
      </c>
      <c r="V36">
        <v>29</v>
      </c>
      <c r="W36" s="73">
        <v>29.207963844598918</v>
      </c>
      <c r="X36" s="80">
        <v>-0.20796384459891826</v>
      </c>
      <c r="Y36" s="76">
        <v>-0.7120107574269493</v>
      </c>
      <c r="Z36" s="78"/>
      <c r="AA36" s="79">
        <v>23</v>
      </c>
      <c r="AB36" s="80">
        <v>25.771606184933948</v>
      </c>
      <c r="AC36" s="80">
        <v>-2.7716061849339475</v>
      </c>
      <c r="AD36" s="76">
        <v>-10.754495335080144</v>
      </c>
      <c r="AF36" s="79">
        <v>3</v>
      </c>
      <c r="AG36" s="80">
        <v>2.6094180728184271</v>
      </c>
      <c r="AH36" s="93">
        <v>0.39058192718157292</v>
      </c>
      <c r="AI36" s="76">
        <v>14.968162106722369</v>
      </c>
      <c r="AK36">
        <v>27</v>
      </c>
      <c r="AL36" s="2">
        <v>25.49617803770694</v>
      </c>
      <c r="AM36" s="2">
        <v>1.5038219622930598</v>
      </c>
      <c r="AN36" s="76">
        <v>5.8982250597286372</v>
      </c>
      <c r="AP36" s="79">
        <v>21</v>
      </c>
      <c r="AQ36" s="80">
        <v>22.496517152127698</v>
      </c>
      <c r="AR36" s="80">
        <v>-1.4965171521276979</v>
      </c>
      <c r="AS36" s="76">
        <v>-6.6522170610136362</v>
      </c>
      <c r="AU36" s="79">
        <v>3</v>
      </c>
      <c r="AV36" s="80">
        <v>2.2778098505381226</v>
      </c>
      <c r="AW36" s="93">
        <v>0.72219014946187743</v>
      </c>
      <c r="AX36" s="76">
        <v>31.705462564895974</v>
      </c>
      <c r="AZ36" s="76">
        <f t="shared" si="8"/>
        <v>136.51877133105802</v>
      </c>
      <c r="BA36">
        <v>22</v>
      </c>
      <c r="BB36" s="2">
        <v>21.269462407893531</v>
      </c>
      <c r="BC36" s="2">
        <v>0.73053759210646874</v>
      </c>
      <c r="BD36" s="76">
        <v>3.4346782165747234</v>
      </c>
      <c r="BF36">
        <v>16</v>
      </c>
      <c r="BG36" s="79">
        <v>18.767080507833878</v>
      </c>
      <c r="BH36" s="80">
        <v>-2.767080507833878</v>
      </c>
      <c r="BI36" s="76">
        <v>-14.744331206331349</v>
      </c>
      <c r="BJ36" s="73"/>
      <c r="BK36">
        <v>3</v>
      </c>
      <c r="BL36" s="2">
        <v>1.9001981754559258</v>
      </c>
      <c r="BM36" s="2">
        <v>1.0998018245440742</v>
      </c>
      <c r="BN36" s="76">
        <v>57.878269685223337</v>
      </c>
    </row>
    <row r="37" spans="1:66" x14ac:dyDescent="0.3">
      <c r="A37" s="1">
        <v>26</v>
      </c>
      <c r="B37" t="s">
        <v>59</v>
      </c>
      <c r="C37" s="71">
        <v>40667</v>
      </c>
      <c r="D37" s="71">
        <v>30111.792423633204</v>
      </c>
      <c r="E37" s="71">
        <v>8389.7346391494866</v>
      </c>
      <c r="F37" s="72">
        <f t="shared" si="0"/>
        <v>199.17869525659626</v>
      </c>
      <c r="G37">
        <v>81</v>
      </c>
      <c r="H37" s="73">
        <v>76.224397980725541</v>
      </c>
      <c r="I37" s="74">
        <f t="shared" si="1"/>
        <v>4.7756020192744586</v>
      </c>
      <c r="J37" s="76">
        <f t="shared" si="2"/>
        <v>6.2651882412794384</v>
      </c>
      <c r="K37" s="73"/>
      <c r="L37">
        <v>69</v>
      </c>
      <c r="M37" s="2">
        <v>62.871990023582192</v>
      </c>
      <c r="N37" s="74">
        <f t="shared" si="3"/>
        <v>6.1280099764178075</v>
      </c>
      <c r="O37" s="76">
        <f t="shared" si="4"/>
        <v>9.7468045374725651</v>
      </c>
      <c r="P37" s="84">
        <f t="shared" si="5"/>
        <v>39.956687300850028</v>
      </c>
      <c r="Q37">
        <v>6</v>
      </c>
      <c r="R37" s="2">
        <v>8.5972057901222225</v>
      </c>
      <c r="S37" s="74">
        <f t="shared" si="10"/>
        <v>-2.5972057901222225</v>
      </c>
      <c r="T37" s="76">
        <f t="shared" si="7"/>
        <v>-30.209882763377461</v>
      </c>
      <c r="V37">
        <v>77</v>
      </c>
      <c r="W37" s="73">
        <v>68.688080690821849</v>
      </c>
      <c r="X37" s="80">
        <v>8.3119193091781511</v>
      </c>
      <c r="Y37" s="76">
        <v>12.100963115553753</v>
      </c>
      <c r="Z37" s="78"/>
      <c r="AA37" s="79">
        <v>66</v>
      </c>
      <c r="AB37" s="80">
        <v>56.655827246078999</v>
      </c>
      <c r="AC37" s="80">
        <v>9.3441727539210007</v>
      </c>
      <c r="AD37" s="76">
        <v>16.4928714452187</v>
      </c>
      <c r="AF37" s="79">
        <v>5</v>
      </c>
      <c r="AG37" s="80">
        <v>7.7471988060415908</v>
      </c>
      <c r="AH37" s="80">
        <v>-2.7471988060415908</v>
      </c>
      <c r="AI37" s="76">
        <v>-35.460543543805919</v>
      </c>
      <c r="AK37">
        <v>69</v>
      </c>
      <c r="AL37" s="2">
        <v>59.959110593236993</v>
      </c>
      <c r="AM37" s="2">
        <v>9.0408894067630072</v>
      </c>
      <c r="AN37" s="76">
        <v>15.078424808694146</v>
      </c>
      <c r="AP37" s="79">
        <v>58</v>
      </c>
      <c r="AQ37" s="80">
        <v>49.455931472152699</v>
      </c>
      <c r="AR37" s="80">
        <v>8.5440685278473012</v>
      </c>
      <c r="AS37" s="76">
        <v>17.276124973317376</v>
      </c>
      <c r="AU37" s="79">
        <v>5</v>
      </c>
      <c r="AV37" s="80">
        <v>6.7626747658027107</v>
      </c>
      <c r="AW37" s="80">
        <v>-1.7626747658027107</v>
      </c>
      <c r="AX37" s="76">
        <v>-26.064757316382437</v>
      </c>
      <c r="AZ37" s="76">
        <f t="shared" si="8"/>
        <v>140.16278555093811</v>
      </c>
      <c r="BA37">
        <v>57</v>
      </c>
      <c r="BB37" s="2">
        <v>50.019185106391809</v>
      </c>
      <c r="BC37" s="2">
        <v>6.9808148936081906</v>
      </c>
      <c r="BD37" s="76">
        <v>13.956274734903932</v>
      </c>
      <c r="BF37">
        <v>49</v>
      </c>
      <c r="BG37" s="79">
        <v>41.257206226699054</v>
      </c>
      <c r="BH37" s="80">
        <v>7.7427937733009458</v>
      </c>
      <c r="BI37" s="76">
        <v>18.767130597152018</v>
      </c>
      <c r="BJ37" s="73"/>
      <c r="BK37">
        <v>3</v>
      </c>
      <c r="BL37" s="2">
        <v>5.6415693558197084</v>
      </c>
      <c r="BM37" s="2">
        <v>-2.6415693558197084</v>
      </c>
      <c r="BN37" s="75">
        <v>-46.823307296483534</v>
      </c>
    </row>
    <row r="38" spans="1:66" x14ac:dyDescent="0.3">
      <c r="A38" s="1">
        <v>27</v>
      </c>
      <c r="B38" t="s">
        <v>60</v>
      </c>
      <c r="C38" s="71">
        <v>84719</v>
      </c>
      <c r="D38" s="71">
        <v>41796.854662138103</v>
      </c>
      <c r="E38" s="94">
        <v>42359.582778844211</v>
      </c>
      <c r="F38" s="95">
        <f t="shared" si="0"/>
        <v>96.790566460888343</v>
      </c>
      <c r="G38">
        <v>82</v>
      </c>
      <c r="H38" s="73">
        <v>77.029754136040665</v>
      </c>
      <c r="I38" s="74">
        <f t="shared" si="1"/>
        <v>4.9702458639593345</v>
      </c>
      <c r="J38" s="76">
        <f t="shared" si="2"/>
        <v>6.4523714501041836</v>
      </c>
      <c r="K38" s="73"/>
      <c r="L38">
        <v>44</v>
      </c>
      <c r="M38" s="2">
        <v>41.080012621453726</v>
      </c>
      <c r="N38" s="74">
        <f t="shared" si="3"/>
        <v>2.9199873785462742</v>
      </c>
      <c r="O38" s="76">
        <f t="shared" si="4"/>
        <v>7.1080488836591362</v>
      </c>
      <c r="P38" s="83">
        <f t="shared" si="5"/>
        <v>12.804757201881777</v>
      </c>
      <c r="Q38">
        <v>33</v>
      </c>
      <c r="R38" s="2">
        <v>34.99347627372029</v>
      </c>
      <c r="S38" s="74">
        <f t="shared" si="10"/>
        <v>-1.9934762737202902</v>
      </c>
      <c r="T38" s="76">
        <f t="shared" si="7"/>
        <v>-5.6967083182226412</v>
      </c>
      <c r="V38">
        <v>71</v>
      </c>
      <c r="W38" s="73">
        <v>69.413811166189106</v>
      </c>
      <c r="X38" s="80">
        <v>1.586188833810894</v>
      </c>
      <c r="Y38" s="76">
        <v>2.2851199309792594</v>
      </c>
      <c r="Z38" s="78"/>
      <c r="AA38" s="79">
        <v>35</v>
      </c>
      <c r="AB38" s="80">
        <v>37.018425812112064</v>
      </c>
      <c r="AC38" s="80">
        <v>-2.0184258121120635</v>
      </c>
      <c r="AD38" s="76">
        <v>-5.4524895854746331</v>
      </c>
      <c r="AF38" s="79">
        <v>31</v>
      </c>
      <c r="AG38" s="80">
        <v>31.533666196346388</v>
      </c>
      <c r="AH38" s="80">
        <v>-0.53366619634638823</v>
      </c>
      <c r="AI38" s="76">
        <v>-1.6923696503396768</v>
      </c>
      <c r="AK38">
        <v>65</v>
      </c>
      <c r="AL38" s="2">
        <v>60.592614301533828</v>
      </c>
      <c r="AM38" s="2">
        <v>4.4073856984661717</v>
      </c>
      <c r="AN38" s="76">
        <v>7.2738001970557065</v>
      </c>
      <c r="AP38" s="79">
        <v>31</v>
      </c>
      <c r="AQ38" s="80">
        <v>32.314076400631613</v>
      </c>
      <c r="AR38" s="80">
        <v>-1.3140764006316132</v>
      </c>
      <c r="AS38" s="76">
        <v>-4.0665757682182377</v>
      </c>
      <c r="AU38" s="79">
        <v>29</v>
      </c>
      <c r="AV38" s="80">
        <v>27.526327127809715</v>
      </c>
      <c r="AW38" s="80">
        <v>1.473672872190285</v>
      </c>
      <c r="AX38" s="76">
        <v>5.35368509335719</v>
      </c>
      <c r="AZ38" s="85">
        <f t="shared" si="8"/>
        <v>59.018638085907533</v>
      </c>
      <c r="BA38">
        <v>50</v>
      </c>
      <c r="BB38" s="2">
        <v>50.547667582822328</v>
      </c>
      <c r="BC38" s="2">
        <v>-0.54766758282232786</v>
      </c>
      <c r="BD38" s="77">
        <v>-1.0834675644033918</v>
      </c>
      <c r="BF38">
        <v>20</v>
      </c>
      <c r="BG38" s="79">
        <v>26.957100481200115</v>
      </c>
      <c r="BH38" s="80">
        <v>-6.9571004812001149</v>
      </c>
      <c r="BI38" s="76">
        <v>-25.808044474412217</v>
      </c>
      <c r="BJ38" s="73"/>
      <c r="BK38">
        <v>25</v>
      </c>
      <c r="BL38" s="2">
        <v>22.963056627799745</v>
      </c>
      <c r="BM38" s="2">
        <v>2.0369433722002555</v>
      </c>
      <c r="BN38" s="76">
        <v>8.8705236642332395</v>
      </c>
    </row>
    <row r="39" spans="1:66" x14ac:dyDescent="0.3">
      <c r="A39" s="1">
        <v>28</v>
      </c>
      <c r="B39" t="s">
        <v>61</v>
      </c>
      <c r="C39" s="71">
        <v>96045</v>
      </c>
      <c r="D39" s="71">
        <v>82528.229524183102</v>
      </c>
      <c r="E39" s="71">
        <v>10350.297241141599</v>
      </c>
      <c r="F39" s="72">
        <f t="shared" si="0"/>
        <v>238.42990264979957</v>
      </c>
      <c r="G39">
        <v>229</v>
      </c>
      <c r="H39" s="73">
        <v>210.23486663374783</v>
      </c>
      <c r="I39" s="74">
        <f t="shared" si="1"/>
        <v>18.765133366252172</v>
      </c>
      <c r="J39" s="76">
        <f t="shared" si="2"/>
        <v>8.9257950723002999</v>
      </c>
      <c r="K39" s="73"/>
      <c r="L39">
        <v>192</v>
      </c>
      <c r="M39" s="2">
        <v>189.53317575198807</v>
      </c>
      <c r="N39" s="74">
        <f t="shared" si="3"/>
        <v>2.4668242480119318</v>
      </c>
      <c r="O39" s="76">
        <f t="shared" si="4"/>
        <v>1.3015263624558651</v>
      </c>
      <c r="P39" s="83">
        <f t="shared" si="5"/>
        <v>13.142350294800282</v>
      </c>
      <c r="Q39">
        <v>12</v>
      </c>
      <c r="R39" s="2">
        <v>13.611742458653307</v>
      </c>
      <c r="S39" s="74">
        <f t="shared" si="10"/>
        <v>-1.6117424586533069</v>
      </c>
      <c r="T39" s="76">
        <f t="shared" si="7"/>
        <v>-11.840823932344417</v>
      </c>
      <c r="V39">
        <v>200</v>
      </c>
      <c r="W39" s="73">
        <v>189.44891486075844</v>
      </c>
      <c r="X39" s="80">
        <v>10.551085139241565</v>
      </c>
      <c r="Y39" s="76">
        <v>5.5693563338678516</v>
      </c>
      <c r="Z39" s="78"/>
      <c r="AA39" s="79">
        <v>169</v>
      </c>
      <c r="AB39" s="80">
        <v>170.79400316067088</v>
      </c>
      <c r="AC39" s="80">
        <v>-1.7940031606708828</v>
      </c>
      <c r="AD39" s="76">
        <v>-1.0503900180752903</v>
      </c>
      <c r="AF39" s="79">
        <v>11</v>
      </c>
      <c r="AG39" s="80">
        <v>12.265947506454344</v>
      </c>
      <c r="AH39" s="80">
        <v>-1.265947506454344</v>
      </c>
      <c r="AI39" s="76">
        <v>-10.320829318633576</v>
      </c>
      <c r="AK39">
        <v>168</v>
      </c>
      <c r="AL39" s="2">
        <v>165.37350183119582</v>
      </c>
      <c r="AM39" s="2">
        <v>2.6264981688041757</v>
      </c>
      <c r="AN39" s="76">
        <v>1.5882218975354108</v>
      </c>
      <c r="AP39" s="79">
        <v>143</v>
      </c>
      <c r="AQ39" s="80">
        <v>149.08928042796074</v>
      </c>
      <c r="AR39" s="80">
        <v>-6.0892804279607446</v>
      </c>
      <c r="AS39" s="76">
        <v>-4.0843180747009216</v>
      </c>
      <c r="AU39" s="79">
        <v>9</v>
      </c>
      <c r="AV39" s="80">
        <v>10.70717503930209</v>
      </c>
      <c r="AW39" s="80">
        <v>-1.7071750393020899</v>
      </c>
      <c r="AX39" s="76">
        <v>-15.944215285877741</v>
      </c>
      <c r="AZ39" s="76">
        <f t="shared" si="8"/>
        <v>145.76500598677703</v>
      </c>
      <c r="BA39">
        <v>140</v>
      </c>
      <c r="BB39" s="2">
        <v>137.95814710967079</v>
      </c>
      <c r="BC39" s="2">
        <v>2.0418528903292099</v>
      </c>
      <c r="BD39" s="76">
        <v>1.4800524166985403</v>
      </c>
      <c r="BF39">
        <v>117</v>
      </c>
      <c r="BG39" s="79">
        <v>124.37349789418099</v>
      </c>
      <c r="BH39" s="80">
        <v>-7.3734978941809857</v>
      </c>
      <c r="BI39" s="76">
        <v>-5.9285121179549671</v>
      </c>
      <c r="BJ39" s="73"/>
      <c r="BK39">
        <v>9</v>
      </c>
      <c r="BL39" s="2">
        <v>8.9321566807529909</v>
      </c>
      <c r="BM39" s="2">
        <v>6.7843319247009148E-2</v>
      </c>
      <c r="BN39" s="76">
        <v>0.75954018353930042</v>
      </c>
    </row>
    <row r="40" spans="1:66" x14ac:dyDescent="0.3">
      <c r="A40" s="1">
        <v>29</v>
      </c>
      <c r="B40" t="s">
        <v>62</v>
      </c>
      <c r="C40" s="71">
        <v>63744</v>
      </c>
      <c r="D40" s="71">
        <v>53508.828000156485</v>
      </c>
      <c r="E40" s="71">
        <v>7510.1206869038188</v>
      </c>
      <c r="F40" s="72">
        <f t="shared" si="0"/>
        <v>261.98544176706827</v>
      </c>
      <c r="G40">
        <v>167</v>
      </c>
      <c r="H40" s="73">
        <v>153.07985335026393</v>
      </c>
      <c r="I40" s="74">
        <f t="shared" si="1"/>
        <v>13.920146649736068</v>
      </c>
      <c r="J40" s="76">
        <f t="shared" si="2"/>
        <v>9.0933890679168652</v>
      </c>
      <c r="K40" s="73"/>
      <c r="L40">
        <v>150</v>
      </c>
      <c r="M40" s="2">
        <v>136.73637948462135</v>
      </c>
      <c r="N40" s="74">
        <f t="shared" si="3"/>
        <v>13.263620515378648</v>
      </c>
      <c r="O40" s="76">
        <f t="shared" si="4"/>
        <v>9.7001402007067163</v>
      </c>
      <c r="P40" s="83">
        <f t="shared" si="5"/>
        <v>19.58499344958739</v>
      </c>
      <c r="Q40">
        <v>7</v>
      </c>
      <c r="R40" s="2">
        <v>7.7678395390429218</v>
      </c>
      <c r="S40" s="74">
        <f t="shared" si="10"/>
        <v>-0.76783953904292179</v>
      </c>
      <c r="T40" s="76">
        <f t="shared" si="7"/>
        <v>-9.884853248880674</v>
      </c>
      <c r="V40">
        <v>154</v>
      </c>
      <c r="W40" s="73">
        <v>137.94482603484667</v>
      </c>
      <c r="X40" s="80">
        <v>16.05517396515333</v>
      </c>
      <c r="Y40" s="76">
        <v>11.638837371905188</v>
      </c>
      <c r="Z40" s="78"/>
      <c r="AA40" s="79">
        <v>137</v>
      </c>
      <c r="AB40" s="80">
        <v>123.21723380203612</v>
      </c>
      <c r="AC40" s="80">
        <v>13.78276619796388</v>
      </c>
      <c r="AD40" s="76">
        <v>11.185745510329843</v>
      </c>
      <c r="AF40" s="79">
        <v>7</v>
      </c>
      <c r="AG40" s="80">
        <v>6.9998321165626596</v>
      </c>
      <c r="AH40" s="80">
        <v>1.6788343734042144E-4</v>
      </c>
      <c r="AI40" s="76">
        <v>2.3983923406274829E-3</v>
      </c>
      <c r="AK40">
        <v>135</v>
      </c>
      <c r="AL40" s="2">
        <v>120.41461920034975</v>
      </c>
      <c r="AM40" s="2">
        <v>14.585380799650252</v>
      </c>
      <c r="AN40" s="76">
        <v>12.112632914930888</v>
      </c>
      <c r="AP40" s="79">
        <v>120</v>
      </c>
      <c r="AQ40" s="80">
        <v>107.55862842905454</v>
      </c>
      <c r="AR40" s="80">
        <v>12.441371570945464</v>
      </c>
      <c r="AS40" s="76">
        <v>11.567060451269857</v>
      </c>
      <c r="AU40" s="79">
        <v>6</v>
      </c>
      <c r="AV40" s="80">
        <v>6.1102844014558961</v>
      </c>
      <c r="AW40" s="80">
        <v>-0.11028440145589613</v>
      </c>
      <c r="AX40" s="76">
        <v>-1.804898008178125</v>
      </c>
      <c r="AZ40" s="96">
        <f t="shared" si="8"/>
        <v>178.84036144578315</v>
      </c>
      <c r="BA40">
        <v>114</v>
      </c>
      <c r="BB40" s="2">
        <v>100.45247615759892</v>
      </c>
      <c r="BC40" s="2">
        <v>13.547523842401077</v>
      </c>
      <c r="BD40" s="76">
        <v>13.48650064249934</v>
      </c>
      <c r="BF40">
        <v>100</v>
      </c>
      <c r="BG40" s="79">
        <v>89.727730981208467</v>
      </c>
      <c r="BH40" s="80">
        <v>10.272269018791533</v>
      </c>
      <c r="BI40" s="76">
        <v>11.448265665987739</v>
      </c>
      <c r="BJ40" s="73"/>
      <c r="BK40">
        <v>7</v>
      </c>
      <c r="BL40" s="2">
        <v>5.0973312229817207</v>
      </c>
      <c r="BM40" s="87">
        <v>1.9026687770182793</v>
      </c>
      <c r="BN40" s="76">
        <v>37.326763629562599</v>
      </c>
    </row>
    <row r="41" spans="1:66" x14ac:dyDescent="0.3">
      <c r="A41" s="1">
        <v>30</v>
      </c>
      <c r="B41" t="s">
        <v>63</v>
      </c>
      <c r="C41" s="71">
        <v>112222</v>
      </c>
      <c r="D41" s="71">
        <v>84228.120819531774</v>
      </c>
      <c r="E41" s="71">
        <v>23864.796801947337</v>
      </c>
      <c r="F41" s="72">
        <f t="shared" si="0"/>
        <v>213.86180962734579</v>
      </c>
      <c r="G41">
        <v>240</v>
      </c>
      <c r="H41" s="73">
        <v>219.39799167669676</v>
      </c>
      <c r="I41" s="74">
        <f t="shared" si="1"/>
        <v>20.602008323303238</v>
      </c>
      <c r="J41" s="76">
        <f t="shared" si="2"/>
        <v>9.3902447173090824</v>
      </c>
      <c r="K41" s="73"/>
      <c r="L41">
        <v>177</v>
      </c>
      <c r="M41" s="2">
        <v>184.11700556349959</v>
      </c>
      <c r="N41" s="74">
        <f t="shared" si="3"/>
        <v>-7.117005563499589</v>
      </c>
      <c r="O41" s="76">
        <f t="shared" si="4"/>
        <v>-3.8654797484445429</v>
      </c>
      <c r="P41" s="97">
        <f t="shared" si="5"/>
        <v>-100.32615609082164</v>
      </c>
      <c r="Q41">
        <v>47</v>
      </c>
      <c r="R41" s="2">
        <v>23.92336261639041</v>
      </c>
      <c r="S41" s="74">
        <f t="shared" si="10"/>
        <v>23.07663738360959</v>
      </c>
      <c r="T41" s="81">
        <f t="shared" si="7"/>
        <v>96.460676342377099</v>
      </c>
      <c r="V41">
        <v>220</v>
      </c>
      <c r="W41" s="73">
        <v>197.70608040097457</v>
      </c>
      <c r="X41" s="80">
        <v>22.293919599025429</v>
      </c>
      <c r="Y41" s="76">
        <v>11.276294362727922</v>
      </c>
      <c r="Z41" s="78"/>
      <c r="AA41" s="79">
        <v>163</v>
      </c>
      <c r="AB41" s="80">
        <v>165.91333050470328</v>
      </c>
      <c r="AC41" s="80">
        <v>-2.913330504703282</v>
      </c>
      <c r="AD41" s="76">
        <v>-1.7559351595444559</v>
      </c>
      <c r="AF41" s="79">
        <v>44</v>
      </c>
      <c r="AG41" s="80">
        <v>21.558056282791959</v>
      </c>
      <c r="AH41" s="80">
        <v>22.441943717208041</v>
      </c>
      <c r="AI41" s="89">
        <v>104.10003305873924</v>
      </c>
      <c r="AK41">
        <v>188</v>
      </c>
      <c r="AL41" s="2">
        <v>172.58133609928362</v>
      </c>
      <c r="AM41" s="2">
        <v>15.418663900716382</v>
      </c>
      <c r="AN41" s="76">
        <v>8.9341433142261923</v>
      </c>
      <c r="AP41" s="79">
        <v>141</v>
      </c>
      <c r="AQ41" s="80">
        <v>144.82884996309187</v>
      </c>
      <c r="AR41" s="80">
        <v>-3.8288499630918693</v>
      </c>
      <c r="AS41" s="76">
        <v>-2.643706667606359</v>
      </c>
      <c r="AU41" s="79">
        <v>36</v>
      </c>
      <c r="AV41" s="80">
        <v>18.818430619038526</v>
      </c>
      <c r="AW41" s="80">
        <v>17.181569380961474</v>
      </c>
      <c r="AX41" s="89">
        <v>91.3018185670539</v>
      </c>
      <c r="AZ41" s="76">
        <f t="shared" si="8"/>
        <v>137.22799451088022</v>
      </c>
      <c r="BA41">
        <v>154</v>
      </c>
      <c r="BB41" s="2">
        <v>143.97107813724247</v>
      </c>
      <c r="BC41" s="2">
        <v>10.028921862757528</v>
      </c>
      <c r="BD41" s="76">
        <v>6.9659281520398952</v>
      </c>
      <c r="BF41">
        <v>116</v>
      </c>
      <c r="BG41" s="79">
        <v>120.81935477986961</v>
      </c>
      <c r="BH41" s="80">
        <v>-4.819354779869613</v>
      </c>
      <c r="BI41" s="76">
        <v>-3.9888929953734471</v>
      </c>
      <c r="BJ41" s="73"/>
      <c r="BK41">
        <v>30</v>
      </c>
      <c r="BL41" s="2">
        <v>15.69874127938866</v>
      </c>
      <c r="BM41" s="2">
        <v>14.30125872061134</v>
      </c>
      <c r="BN41" s="89">
        <v>91.09812351253845</v>
      </c>
    </row>
    <row r="42" spans="1:66" x14ac:dyDescent="0.3">
      <c r="A42" s="1">
        <v>31</v>
      </c>
      <c r="B42" t="s">
        <v>64</v>
      </c>
      <c r="C42" s="71">
        <v>96358</v>
      </c>
      <c r="D42" s="71">
        <v>75328.840953659019</v>
      </c>
      <c r="E42" s="71">
        <v>18201.799980416272</v>
      </c>
      <c r="F42" s="72">
        <f t="shared" si="0"/>
        <v>242.84439278523837</v>
      </c>
      <c r="G42">
        <v>234</v>
      </c>
      <c r="H42" s="73">
        <v>213.25697391084267</v>
      </c>
      <c r="I42" s="74">
        <f t="shared" si="1"/>
        <v>20.743026089157325</v>
      </c>
      <c r="J42" s="76">
        <f t="shared" si="2"/>
        <v>9.7267750304988656</v>
      </c>
      <c r="K42" s="73"/>
      <c r="L42">
        <v>179</v>
      </c>
      <c r="M42" s="2">
        <v>175.75695940468472</v>
      </c>
      <c r="N42" s="74">
        <f t="shared" si="3"/>
        <v>3.2430405953152786</v>
      </c>
      <c r="O42" s="76">
        <f t="shared" si="4"/>
        <v>1.8451847405075426</v>
      </c>
      <c r="P42" s="81">
        <f t="shared" si="5"/>
        <v>-38.958868733176494</v>
      </c>
      <c r="Q42">
        <v>40</v>
      </c>
      <c r="R42" s="2">
        <v>28.408273066851667</v>
      </c>
      <c r="S42" s="74">
        <f t="shared" si="10"/>
        <v>11.591726933148333</v>
      </c>
      <c r="T42" s="76">
        <f t="shared" si="7"/>
        <v>40.804053473684036</v>
      </c>
      <c r="V42">
        <v>214</v>
      </c>
      <c r="W42" s="73">
        <v>192.17222595280407</v>
      </c>
      <c r="X42" s="80">
        <v>21.827774047195931</v>
      </c>
      <c r="Y42" s="76">
        <v>11.358443676744763</v>
      </c>
      <c r="Z42" s="78"/>
      <c r="AA42" s="79">
        <v>163</v>
      </c>
      <c r="AB42" s="80">
        <v>158.3798433228055</v>
      </c>
      <c r="AC42" s="80">
        <v>4.6201566771945011</v>
      </c>
      <c r="AD42" s="76">
        <v>2.9171367897983225</v>
      </c>
      <c r="AF42" s="79">
        <v>37</v>
      </c>
      <c r="AG42" s="80">
        <v>25.599542986173869</v>
      </c>
      <c r="AH42" s="80">
        <v>11.400457013826131</v>
      </c>
      <c r="AI42" s="76">
        <v>44.53383023276406</v>
      </c>
      <c r="AK42">
        <v>179</v>
      </c>
      <c r="AL42" s="2">
        <v>167.75073102883115</v>
      </c>
      <c r="AM42" s="2">
        <v>11.249268971168846</v>
      </c>
      <c r="AN42" s="76">
        <v>6.7059433375795203</v>
      </c>
      <c r="AP42" s="79">
        <v>135</v>
      </c>
      <c r="AQ42" s="80">
        <v>138.25272807193966</v>
      </c>
      <c r="AR42" s="80">
        <v>-3.2527280719396572</v>
      </c>
      <c r="AS42" s="76">
        <v>-2.3527406057745952</v>
      </c>
      <c r="AU42" s="79">
        <v>32</v>
      </c>
      <c r="AV42" s="80">
        <v>22.346319967117982</v>
      </c>
      <c r="AW42" s="80">
        <v>9.6536800328820185</v>
      </c>
      <c r="AX42" s="76">
        <v>43.200312387396018</v>
      </c>
      <c r="AZ42" s="76">
        <f t="shared" si="8"/>
        <v>142.17812739990453</v>
      </c>
      <c r="BA42">
        <v>137</v>
      </c>
      <c r="BB42" s="2">
        <v>139.94128305182156</v>
      </c>
      <c r="BC42" s="2">
        <v>-2.9412830518215571</v>
      </c>
      <c r="BD42" s="77">
        <v>-2.1017979738919306</v>
      </c>
      <c r="BF42">
        <v>104</v>
      </c>
      <c r="BG42" s="79">
        <v>115.33341186141614</v>
      </c>
      <c r="BH42" s="80">
        <v>-11.333411861416138</v>
      </c>
      <c r="BI42" s="76">
        <v>-9.8266509925452397</v>
      </c>
      <c r="BJ42" s="73"/>
      <c r="BK42">
        <v>24</v>
      </c>
      <c r="BL42" s="2">
        <v>18.641782772008099</v>
      </c>
      <c r="BM42" s="91">
        <v>5.3582172279919007</v>
      </c>
      <c r="BN42" s="76">
        <v>28.743051528513824</v>
      </c>
    </row>
    <row r="43" spans="1:66" x14ac:dyDescent="0.3">
      <c r="A43" s="1">
        <v>32</v>
      </c>
      <c r="B43" t="s">
        <v>65</v>
      </c>
      <c r="C43" s="71">
        <v>113728</v>
      </c>
      <c r="D43" s="71">
        <v>76924.012934616578</v>
      </c>
      <c r="E43" s="71">
        <v>27237.316815632457</v>
      </c>
      <c r="F43" s="72">
        <f t="shared" si="0"/>
        <v>220.70202588632526</v>
      </c>
      <c r="G43">
        <v>251</v>
      </c>
      <c r="H43" s="73">
        <v>227.55363673919314</v>
      </c>
      <c r="I43" s="74">
        <f t="shared" si="1"/>
        <v>23.446363260806862</v>
      </c>
      <c r="J43" s="76">
        <f t="shared" si="2"/>
        <v>10.303664488421042</v>
      </c>
      <c r="K43" s="73"/>
      <c r="L43">
        <v>169</v>
      </c>
      <c r="M43" s="2">
        <v>161.07127517624014</v>
      </c>
      <c r="N43" s="74">
        <f t="shared" si="3"/>
        <v>7.9287248237598646</v>
      </c>
      <c r="O43" s="76">
        <f t="shared" si="4"/>
        <v>4.9224946006570409</v>
      </c>
      <c r="P43" s="76">
        <f t="shared" si="5"/>
        <v>-30.007370490788816</v>
      </c>
      <c r="Q43">
        <v>47</v>
      </c>
      <c r="R43" s="2">
        <v>34.832911133607631</v>
      </c>
      <c r="S43" s="74">
        <f t="shared" si="10"/>
        <v>12.167088866392369</v>
      </c>
      <c r="T43" s="76">
        <f t="shared" si="7"/>
        <v>34.929865091445855</v>
      </c>
      <c r="V43">
        <v>233</v>
      </c>
      <c r="W43" s="73">
        <v>205.05537565260917</v>
      </c>
      <c r="X43" s="80">
        <v>27.944624347390828</v>
      </c>
      <c r="Y43" s="76">
        <v>13.627842849012993</v>
      </c>
      <c r="Z43" s="78"/>
      <c r="AA43" s="79">
        <v>157</v>
      </c>
      <c r="AB43" s="80">
        <v>145.14613482518766</v>
      </c>
      <c r="AC43" s="80">
        <v>11.853865174812341</v>
      </c>
      <c r="AD43" s="76">
        <v>8.1668486653736938</v>
      </c>
      <c r="AF43" s="79">
        <v>44</v>
      </c>
      <c r="AG43" s="80">
        <v>31.388976154937598</v>
      </c>
      <c r="AH43" s="80">
        <v>12.611023845062402</v>
      </c>
      <c r="AI43" s="76">
        <v>40.176601437440141</v>
      </c>
      <c r="AK43">
        <v>198</v>
      </c>
      <c r="AL43" s="2">
        <v>178.99667340880305</v>
      </c>
      <c r="AM43" s="2">
        <v>19.003326591196952</v>
      </c>
      <c r="AN43" s="76">
        <v>10.616580872313781</v>
      </c>
      <c r="AP43" s="79">
        <v>133</v>
      </c>
      <c r="AQ43" s="80">
        <v>126.70077635940108</v>
      </c>
      <c r="AR43" s="80">
        <v>6.2992236405989246</v>
      </c>
      <c r="AS43" s="76">
        <v>4.9717324720493146</v>
      </c>
      <c r="AU43" s="79">
        <v>39</v>
      </c>
      <c r="AV43" s="80">
        <v>27.400024483925694</v>
      </c>
      <c r="AW43" s="80">
        <v>11.599975516074306</v>
      </c>
      <c r="AX43" s="76">
        <v>42.335639235941066</v>
      </c>
      <c r="AZ43" s="76">
        <f t="shared" si="8"/>
        <v>139.80725942599886</v>
      </c>
      <c r="BA43">
        <v>159</v>
      </c>
      <c r="BB43" s="2">
        <v>149.32289108493134</v>
      </c>
      <c r="BC43" s="2">
        <v>9.6771089150686578</v>
      </c>
      <c r="BD43" s="76">
        <v>6.4806600279153086</v>
      </c>
      <c r="BF43">
        <v>107</v>
      </c>
      <c r="BG43" s="79">
        <v>105.69652423362098</v>
      </c>
      <c r="BH43" s="80">
        <v>1.3034757663790231</v>
      </c>
      <c r="BI43" s="76">
        <v>1.233224815886993</v>
      </c>
      <c r="BJ43" s="73"/>
      <c r="BK43">
        <v>33</v>
      </c>
      <c r="BL43" s="2">
        <v>22.8576922342763</v>
      </c>
      <c r="BM43" s="2">
        <v>10.1423077657237</v>
      </c>
      <c r="BN43" s="76">
        <v>44.371529994243168</v>
      </c>
    </row>
    <row r="44" spans="1:66" x14ac:dyDescent="0.3">
      <c r="A44" s="1">
        <v>33</v>
      </c>
      <c r="B44" t="s">
        <v>66</v>
      </c>
      <c r="C44" s="71">
        <v>57079</v>
      </c>
      <c r="D44" s="71">
        <v>43826.653919965625</v>
      </c>
      <c r="E44" s="71">
        <v>12216.328610497369</v>
      </c>
      <c r="F44" s="72">
        <f t="shared" si="0"/>
        <v>215.49081098127158</v>
      </c>
      <c r="G44">
        <v>123</v>
      </c>
      <c r="H44" s="73">
        <v>109.69294624469835</v>
      </c>
      <c r="I44" s="74">
        <f t="shared" si="1"/>
        <v>13.307053755301652</v>
      </c>
      <c r="J44" s="76">
        <f t="shared" si="2"/>
        <v>12.131184557315876</v>
      </c>
      <c r="K44" s="73"/>
      <c r="L44">
        <v>104</v>
      </c>
      <c r="M44" s="2">
        <v>94.177572341260372</v>
      </c>
      <c r="N44" s="74">
        <f t="shared" si="3"/>
        <v>9.8224276587396275</v>
      </c>
      <c r="O44" s="76">
        <f t="shared" si="4"/>
        <v>10.429688740698511</v>
      </c>
      <c r="P44" s="76">
        <f t="shared" si="5"/>
        <v>-0.46595464136301601</v>
      </c>
      <c r="Q44">
        <v>15</v>
      </c>
      <c r="R44" s="2">
        <v>13.52623019492432</v>
      </c>
      <c r="S44" s="74">
        <f t="shared" si="10"/>
        <v>1.4737698050756798</v>
      </c>
      <c r="T44" s="76">
        <f t="shared" si="7"/>
        <v>10.895643382061527</v>
      </c>
      <c r="V44">
        <v>103</v>
      </c>
      <c r="W44" s="73">
        <v>98.847588731039323</v>
      </c>
      <c r="X44" s="80">
        <v>4.1524112689606767</v>
      </c>
      <c r="Y44" s="76">
        <v>4.2008220152534381</v>
      </c>
      <c r="Z44" s="78"/>
      <c r="AA44" s="79">
        <v>87</v>
      </c>
      <c r="AB44" s="80">
        <v>84.866222096997788</v>
      </c>
      <c r="AC44" s="80">
        <v>2.1337779030022119</v>
      </c>
      <c r="AD44" s="76">
        <v>2.5142840700077493</v>
      </c>
      <c r="AF44" s="79">
        <v>12</v>
      </c>
      <c r="AG44" s="80">
        <v>12.188889852649631</v>
      </c>
      <c r="AH44" s="93">
        <v>-0.18888985264963054</v>
      </c>
      <c r="AI44" s="76">
        <v>-1.5496887323874662</v>
      </c>
      <c r="AK44">
        <v>90</v>
      </c>
      <c r="AL44" s="2">
        <v>86.285909359979229</v>
      </c>
      <c r="AM44" s="2">
        <v>3.7140906400207712</v>
      </c>
      <c r="AN44" s="76">
        <v>4.3043999507797102</v>
      </c>
      <c r="AP44" s="79">
        <v>75</v>
      </c>
      <c r="AQ44" s="80">
        <v>74.081312873603594</v>
      </c>
      <c r="AR44" s="80">
        <v>0.91868712639640648</v>
      </c>
      <c r="AS44" s="76">
        <v>1.2401064327300144</v>
      </c>
      <c r="AU44" s="79">
        <v>13</v>
      </c>
      <c r="AV44" s="80">
        <v>10.639909971766878</v>
      </c>
      <c r="AW44" s="93">
        <v>2.3600900282331221</v>
      </c>
      <c r="AX44" s="76">
        <v>22.181484942030973</v>
      </c>
      <c r="AZ44" s="76">
        <f t="shared" si="8"/>
        <v>145.41249846703693</v>
      </c>
      <c r="BA44">
        <v>83</v>
      </c>
      <c r="BB44" s="2">
        <v>71.981569266922364</v>
      </c>
      <c r="BC44" s="2">
        <v>11.018430733077636</v>
      </c>
      <c r="BD44" s="76">
        <v>15.307294416184572</v>
      </c>
      <c r="BF44">
        <v>69</v>
      </c>
      <c r="BG44" s="79">
        <v>61.800231272397504</v>
      </c>
      <c r="BH44" s="80">
        <v>7.1997687276024962</v>
      </c>
      <c r="BI44" s="76">
        <v>11.650067611993235</v>
      </c>
      <c r="BJ44" s="73"/>
      <c r="BK44">
        <v>12</v>
      </c>
      <c r="BL44" s="2">
        <v>8.8760427085651319</v>
      </c>
      <c r="BM44" s="2">
        <v>3.1239572914348681</v>
      </c>
      <c r="BN44" s="76">
        <v>35.1953837313146</v>
      </c>
    </row>
    <row r="45" spans="1:66" x14ac:dyDescent="0.3">
      <c r="A45" s="1">
        <v>34</v>
      </c>
      <c r="B45" t="s">
        <v>67</v>
      </c>
      <c r="C45" s="71">
        <v>263621</v>
      </c>
      <c r="D45" s="71">
        <v>174894.07300217869</v>
      </c>
      <c r="E45" s="71">
        <v>82285.39143281123</v>
      </c>
      <c r="F45" s="72">
        <f t="shared" si="0"/>
        <v>173.35492999419623</v>
      </c>
      <c r="G45">
        <v>457</v>
      </c>
      <c r="H45" s="73">
        <v>404.02706651709354</v>
      </c>
      <c r="I45" s="74">
        <f t="shared" si="1"/>
        <v>52.972933482906456</v>
      </c>
      <c r="J45" s="76">
        <f t="shared" si="2"/>
        <v>13.111233843702221</v>
      </c>
      <c r="K45" s="73"/>
      <c r="L45">
        <v>299</v>
      </c>
      <c r="M45" s="2">
        <v>297.33839790008687</v>
      </c>
      <c r="N45" s="74">
        <f t="shared" si="3"/>
        <v>1.6616020999131251</v>
      </c>
      <c r="O45" s="76">
        <f t="shared" si="4"/>
        <v>0.55882526832994672</v>
      </c>
      <c r="P45" s="81">
        <f t="shared" si="5"/>
        <v>-56.603635752101461</v>
      </c>
      <c r="Q45">
        <v>138</v>
      </c>
      <c r="R45" s="2">
        <v>87.807227695460782</v>
      </c>
      <c r="S45" s="74">
        <f t="shared" si="10"/>
        <v>50.192772304539218</v>
      </c>
      <c r="T45" s="76">
        <f t="shared" si="7"/>
        <v>57.162461020431408</v>
      </c>
      <c r="V45">
        <v>424</v>
      </c>
      <c r="W45" s="73">
        <v>364.08085181885758</v>
      </c>
      <c r="X45" s="80">
        <v>59.919148181142418</v>
      </c>
      <c r="Y45" s="76">
        <v>16.45764886612444</v>
      </c>
      <c r="Z45" s="78"/>
      <c r="AA45" s="79">
        <v>279</v>
      </c>
      <c r="AB45" s="80">
        <v>267.94050735048467</v>
      </c>
      <c r="AC45" s="80">
        <v>11.059492649515335</v>
      </c>
      <c r="AD45" s="76">
        <v>4.1275926357222108</v>
      </c>
      <c r="AF45" s="79">
        <v>126</v>
      </c>
      <c r="AG45" s="80">
        <v>79.125714350781521</v>
      </c>
      <c r="AH45" s="80">
        <v>46.874285649218479</v>
      </c>
      <c r="AI45" s="76">
        <v>59.240268519301537</v>
      </c>
      <c r="AK45">
        <v>371</v>
      </c>
      <c r="AL45" s="2">
        <v>317.81298646773439</v>
      </c>
      <c r="AM45" s="2">
        <v>53.18701353226561</v>
      </c>
      <c r="AN45" s="76">
        <v>16.735317874641151</v>
      </c>
      <c r="AP45" s="79">
        <v>246</v>
      </c>
      <c r="AQ45" s="80">
        <v>233.89028126946076</v>
      </c>
      <c r="AR45" s="80">
        <v>12.109718730539242</v>
      </c>
      <c r="AS45" s="76">
        <v>5.1775211286303326</v>
      </c>
      <c r="AU45" s="79">
        <v>111</v>
      </c>
      <c r="AV45" s="80">
        <v>69.070316273392777</v>
      </c>
      <c r="AW45" s="80">
        <v>41.929683726607223</v>
      </c>
      <c r="AX45" s="76">
        <v>60.705793731480789</v>
      </c>
      <c r="AZ45" s="76">
        <f t="shared" si="8"/>
        <v>123.66237894553166</v>
      </c>
      <c r="BA45">
        <v>326</v>
      </c>
      <c r="BB45" s="2">
        <v>265.1264577152993</v>
      </c>
      <c r="BC45" s="2">
        <v>60.873542284700704</v>
      </c>
      <c r="BD45" s="76">
        <v>22.960191453268134</v>
      </c>
      <c r="BF45">
        <v>217</v>
      </c>
      <c r="BG45" s="79">
        <v>195.11632440263008</v>
      </c>
      <c r="BH45" s="80">
        <v>21.883675597369916</v>
      </c>
      <c r="BI45" s="76">
        <v>11.215707175895803</v>
      </c>
      <c r="BJ45" s="73"/>
      <c r="BK45">
        <v>95</v>
      </c>
      <c r="BL45" s="2">
        <v>57.619949676597507</v>
      </c>
      <c r="BM45" s="2">
        <v>37.380050323402493</v>
      </c>
      <c r="BN45" s="76">
        <v>64.873451874229076</v>
      </c>
    </row>
    <row r="46" spans="1:66" x14ac:dyDescent="0.3">
      <c r="A46" s="1">
        <v>35</v>
      </c>
      <c r="B46" t="s">
        <v>68</v>
      </c>
      <c r="C46" s="71">
        <v>160976</v>
      </c>
      <c r="D46" s="71">
        <v>75813.875536492837</v>
      </c>
      <c r="E46" s="94">
        <v>83589.32978036502</v>
      </c>
      <c r="F46" s="72">
        <f t="shared" si="0"/>
        <v>130.4542292018686</v>
      </c>
      <c r="G46">
        <v>210</v>
      </c>
      <c r="H46" s="73">
        <v>185.62118352048103</v>
      </c>
      <c r="I46" s="74">
        <f t="shared" si="1"/>
        <v>24.378816479518974</v>
      </c>
      <c r="J46" s="76">
        <f t="shared" si="2"/>
        <v>13.13363917692566</v>
      </c>
      <c r="K46" s="73"/>
      <c r="L46">
        <v>107</v>
      </c>
      <c r="M46" s="2">
        <v>97.174565894825008</v>
      </c>
      <c r="N46" s="74">
        <f t="shared" si="3"/>
        <v>9.8254341051749918</v>
      </c>
      <c r="O46" s="76">
        <f t="shared" si="4"/>
        <v>10.11111705485709</v>
      </c>
      <c r="P46" s="76">
        <f t="shared" si="5"/>
        <v>-5.145739237117585</v>
      </c>
      <c r="Q46">
        <v>98</v>
      </c>
      <c r="R46" s="2">
        <v>85.027479624935538</v>
      </c>
      <c r="S46" s="74">
        <f t="shared" si="10"/>
        <v>12.972520375064462</v>
      </c>
      <c r="T46" s="76">
        <f t="shared" si="7"/>
        <v>15.256856291974675</v>
      </c>
      <c r="V46">
        <v>192</v>
      </c>
      <c r="W46" s="73">
        <v>167.26879016879431</v>
      </c>
      <c r="X46" s="80">
        <v>24.731209831205689</v>
      </c>
      <c r="Y46" s="76">
        <v>14.785310401449621</v>
      </c>
      <c r="Z46" s="78"/>
      <c r="AA46" s="79">
        <v>99</v>
      </c>
      <c r="AB46" s="80">
        <v>87.566902463003103</v>
      </c>
      <c r="AC46" s="80">
        <v>11.433097536996897</v>
      </c>
      <c r="AD46" s="76">
        <v>13.056414256319464</v>
      </c>
      <c r="AF46" s="79">
        <v>88</v>
      </c>
      <c r="AG46" s="80">
        <v>76.620800375381208</v>
      </c>
      <c r="AH46" s="80">
        <v>11.379199624618792</v>
      </c>
      <c r="AI46" s="76">
        <v>14.851319183393713</v>
      </c>
      <c r="AK46">
        <v>159</v>
      </c>
      <c r="AL46" s="2">
        <v>146.01205606066398</v>
      </c>
      <c r="AM46" s="2">
        <v>12.98794393933602</v>
      </c>
      <c r="AN46" s="76">
        <v>8.8951174921746787</v>
      </c>
      <c r="AP46" s="79">
        <v>82</v>
      </c>
      <c r="AQ46" s="80">
        <v>76.438787287121954</v>
      </c>
      <c r="AR46" s="80">
        <v>5.5612127128780457</v>
      </c>
      <c r="AS46" s="76">
        <v>7.2753806153266547</v>
      </c>
      <c r="AU46" s="79">
        <v>73</v>
      </c>
      <c r="AV46" s="80">
        <v>66.883730004464738</v>
      </c>
      <c r="AW46" s="80">
        <v>6.1162699955352622</v>
      </c>
      <c r="AX46" s="76">
        <v>9.1446305329068505</v>
      </c>
      <c r="AZ46" s="85">
        <f t="shared" si="8"/>
        <v>83.242222443097106</v>
      </c>
      <c r="BA46">
        <v>134</v>
      </c>
      <c r="BB46" s="2">
        <v>121.8064108623884</v>
      </c>
      <c r="BC46" s="2">
        <v>12.193589137611596</v>
      </c>
      <c r="BD46" s="76">
        <v>10.010630024545575</v>
      </c>
      <c r="BF46">
        <v>72</v>
      </c>
      <c r="BG46" s="79">
        <v>63.766887346956707</v>
      </c>
      <c r="BH46" s="80">
        <v>8.2331126530432925</v>
      </c>
      <c r="BI46" s="76">
        <v>12.911266325807606</v>
      </c>
      <c r="BJ46" s="73"/>
      <c r="BK46">
        <v>59</v>
      </c>
      <c r="BL46" s="2">
        <v>55.795852183247725</v>
      </c>
      <c r="BM46" s="2">
        <v>3.2041478167522754</v>
      </c>
      <c r="BN46" s="76">
        <v>5.7426272587952276</v>
      </c>
    </row>
    <row r="47" spans="1:66" x14ac:dyDescent="0.3">
      <c r="A47" s="1">
        <v>36</v>
      </c>
      <c r="B47" t="s">
        <v>69</v>
      </c>
      <c r="C47" s="71">
        <v>113253</v>
      </c>
      <c r="D47" s="71">
        <v>93381.263949326574</v>
      </c>
      <c r="E47" s="71">
        <v>15940.447879194267</v>
      </c>
      <c r="F47" s="72">
        <f t="shared" si="0"/>
        <v>265.77662401878979</v>
      </c>
      <c r="G47">
        <v>301</v>
      </c>
      <c r="H47" s="73">
        <v>260.14700164179067</v>
      </c>
      <c r="I47" s="74">
        <f t="shared" si="1"/>
        <v>40.852998358209334</v>
      </c>
      <c r="J47" s="76">
        <f t="shared" si="2"/>
        <v>15.703812882864534</v>
      </c>
      <c r="K47" s="73"/>
      <c r="L47">
        <v>246</v>
      </c>
      <c r="M47" s="2">
        <v>227.07395759218167</v>
      </c>
      <c r="N47" s="74">
        <f t="shared" si="3"/>
        <v>18.926042407818329</v>
      </c>
      <c r="O47" s="76">
        <f t="shared" si="4"/>
        <v>8.3347481184121346</v>
      </c>
      <c r="P47" s="76">
        <f t="shared" si="5"/>
        <v>-19.69734002402366</v>
      </c>
      <c r="Q47">
        <v>29</v>
      </c>
      <c r="R47" s="2">
        <v>22.650571759586924</v>
      </c>
      <c r="S47" s="74">
        <f t="shared" si="10"/>
        <v>6.3494282404130757</v>
      </c>
      <c r="T47" s="76">
        <f t="shared" si="7"/>
        <v>28.032088142435793</v>
      </c>
      <c r="V47">
        <v>261</v>
      </c>
      <c r="W47" s="73">
        <v>234.4262298373956</v>
      </c>
      <c r="X47" s="80">
        <v>26.573770162604404</v>
      </c>
      <c r="Y47" s="76">
        <v>11.335664179318455</v>
      </c>
      <c r="Z47" s="78"/>
      <c r="AA47" s="79">
        <v>212</v>
      </c>
      <c r="AB47" s="80">
        <v>204.62312245247293</v>
      </c>
      <c r="AC47" s="80">
        <v>7.3768775475270729</v>
      </c>
      <c r="AD47" s="76">
        <v>3.6051045742596726</v>
      </c>
      <c r="AF47" s="79">
        <v>26</v>
      </c>
      <c r="AG47" s="80">
        <v>20.411106442705787</v>
      </c>
      <c r="AH47" s="80">
        <v>5.5888935572942131</v>
      </c>
      <c r="AI47" s="76">
        <v>27.381629570069133</v>
      </c>
      <c r="AK47">
        <v>224</v>
      </c>
      <c r="AL47" s="2">
        <v>204.63504147167367</v>
      </c>
      <c r="AM47" s="2">
        <v>19.364958528326326</v>
      </c>
      <c r="AN47" s="76">
        <v>9.4631683748097917</v>
      </c>
      <c r="AP47" s="79">
        <v>181</v>
      </c>
      <c r="AQ47" s="80">
        <v>178.61935150417872</v>
      </c>
      <c r="AR47" s="80">
        <v>2.3806484958212764</v>
      </c>
      <c r="AS47" s="76">
        <v>1.3328054747559546</v>
      </c>
      <c r="AU47" s="79">
        <v>23</v>
      </c>
      <c r="AV47" s="80">
        <v>17.817236647464775</v>
      </c>
      <c r="AW47" s="80">
        <v>5.1827633525352255</v>
      </c>
      <c r="AX47" s="76">
        <v>29.08848018961843</v>
      </c>
      <c r="AZ47" s="76">
        <f t="shared" si="8"/>
        <v>153.63831421684193</v>
      </c>
      <c r="BA47">
        <v>174</v>
      </c>
      <c r="BB47" s="2">
        <v>170.71097148296144</v>
      </c>
      <c r="BC47" s="2">
        <v>3.2890285170385596</v>
      </c>
      <c r="BD47" s="76">
        <v>1.9266649872980399</v>
      </c>
      <c r="BF47">
        <v>141</v>
      </c>
      <c r="BG47" s="79">
        <v>149.00812100236396</v>
      </c>
      <c r="BH47" s="80">
        <v>-8.0081210023639642</v>
      </c>
      <c r="BI47" s="76">
        <v>-5.374284937286685</v>
      </c>
      <c r="BJ47" s="73"/>
      <c r="BK47">
        <v>17</v>
      </c>
      <c r="BL47" s="2">
        <v>14.863523643635409</v>
      </c>
      <c r="BM47" s="2">
        <v>2.1364763563645912</v>
      </c>
      <c r="BN47" s="76">
        <v>14.373956052335105</v>
      </c>
    </row>
    <row r="48" spans="1:66" x14ac:dyDescent="0.3">
      <c r="A48" s="1">
        <v>37</v>
      </c>
      <c r="B48" t="s">
        <v>70</v>
      </c>
      <c r="C48" s="71">
        <v>159683</v>
      </c>
      <c r="D48" s="71">
        <v>83105.895022993936</v>
      </c>
      <c r="E48" s="71">
        <v>75324.401750579622</v>
      </c>
      <c r="F48" s="72">
        <f t="shared" si="0"/>
        <v>132.76303676659381</v>
      </c>
      <c r="G48">
        <v>212</v>
      </c>
      <c r="H48" s="73">
        <v>183.19883266937023</v>
      </c>
      <c r="I48" s="74">
        <f t="shared" si="1"/>
        <v>28.801167330629767</v>
      </c>
      <c r="J48" s="76">
        <f t="shared" si="2"/>
        <v>15.72126138085658</v>
      </c>
      <c r="K48" s="73"/>
      <c r="L48">
        <v>102</v>
      </c>
      <c r="M48" s="2">
        <v>107.46394650537017</v>
      </c>
      <c r="N48" s="74">
        <f t="shared" si="3"/>
        <v>-5.4639465053701741</v>
      </c>
      <c r="O48" s="76">
        <f t="shared" si="4"/>
        <v>-5.0844461636230074</v>
      </c>
      <c r="P48" s="81">
        <f t="shared" si="5"/>
        <v>-46.807532871209276</v>
      </c>
      <c r="Q48">
        <v>104</v>
      </c>
      <c r="R48" s="2">
        <v>73.38253944086091</v>
      </c>
      <c r="S48" s="74">
        <f t="shared" si="10"/>
        <v>30.61746055913909</v>
      </c>
      <c r="T48" s="92">
        <f t="shared" si="7"/>
        <v>41.723086707586269</v>
      </c>
      <c r="V48">
        <v>187</v>
      </c>
      <c r="W48" s="73">
        <v>165.08593749786013</v>
      </c>
      <c r="X48" s="80">
        <v>21.914062502139871</v>
      </c>
      <c r="Y48" s="76">
        <v>13.274336284654119</v>
      </c>
      <c r="Z48" s="78"/>
      <c r="AA48" s="79">
        <v>86</v>
      </c>
      <c r="AB48" s="80">
        <v>96.838970519407013</v>
      </c>
      <c r="AC48" s="80">
        <v>-10.838970519407013</v>
      </c>
      <c r="AD48" s="76">
        <v>-11.192777516397522</v>
      </c>
      <c r="AF48" s="79">
        <v>97</v>
      </c>
      <c r="AG48" s="80">
        <v>66.127197117199088</v>
      </c>
      <c r="AH48" s="80">
        <v>30.872802882800912</v>
      </c>
      <c r="AI48" s="76">
        <v>46.686997527029881</v>
      </c>
      <c r="AK48">
        <v>157</v>
      </c>
      <c r="AL48" s="2">
        <v>144.1066031292535</v>
      </c>
      <c r="AM48" s="2">
        <v>12.8933968707465</v>
      </c>
      <c r="AN48" s="76">
        <v>8.9471242752020395</v>
      </c>
      <c r="AP48" s="79">
        <v>70</v>
      </c>
      <c r="AQ48" s="80">
        <v>84.532548947523509</v>
      </c>
      <c r="AR48" s="80">
        <v>-14.532548947523509</v>
      </c>
      <c r="AS48" s="76">
        <v>-17.191660642511906</v>
      </c>
      <c r="AU48" s="79">
        <v>84</v>
      </c>
      <c r="AV48" s="80">
        <v>57.723667414988917</v>
      </c>
      <c r="AW48" s="80">
        <v>26.276332585011083</v>
      </c>
      <c r="AX48" s="76">
        <v>45.520899419131489</v>
      </c>
      <c r="AZ48" s="85">
        <f t="shared" si="8"/>
        <v>80.158814651528346</v>
      </c>
      <c r="BA48">
        <v>128</v>
      </c>
      <c r="BB48" s="2">
        <v>120.21684087136042</v>
      </c>
      <c r="BC48" s="2">
        <v>7.783159128639582</v>
      </c>
      <c r="BD48" s="76">
        <v>6.4742668932450584</v>
      </c>
      <c r="BF48">
        <v>56</v>
      </c>
      <c r="BG48" s="79">
        <v>70.518878140234193</v>
      </c>
      <c r="BH48" s="80">
        <v>-14.518878140234193</v>
      </c>
      <c r="BI48" s="76">
        <v>-20.588640266457272</v>
      </c>
      <c r="BJ48" s="73"/>
      <c r="BK48">
        <v>69</v>
      </c>
      <c r="BL48" s="2">
        <v>48.154330124032832</v>
      </c>
      <c r="BM48" s="2">
        <v>20.845669875967168</v>
      </c>
      <c r="BN48" s="76">
        <v>43.28929469535602</v>
      </c>
    </row>
    <row r="49" spans="1:66" x14ac:dyDescent="0.3">
      <c r="A49" s="1">
        <v>38</v>
      </c>
      <c r="B49" t="s">
        <v>71</v>
      </c>
      <c r="C49" s="71">
        <v>171232</v>
      </c>
      <c r="D49" s="71">
        <v>116443.14468029262</v>
      </c>
      <c r="E49" s="71">
        <v>52681.562400494076</v>
      </c>
      <c r="F49" s="72">
        <f t="shared" si="0"/>
        <v>190.38497477107083</v>
      </c>
      <c r="G49">
        <v>326</v>
      </c>
      <c r="H49" s="73">
        <v>281.40253708307102</v>
      </c>
      <c r="I49" s="74">
        <f t="shared" si="1"/>
        <v>44.597462916928976</v>
      </c>
      <c r="J49" s="76">
        <f t="shared" si="2"/>
        <v>15.848280324410739</v>
      </c>
      <c r="K49" s="73"/>
      <c r="L49">
        <v>199</v>
      </c>
      <c r="M49" s="2">
        <v>208.10737882228753</v>
      </c>
      <c r="N49" s="74">
        <f t="shared" si="3"/>
        <v>-9.1073788222875294</v>
      </c>
      <c r="O49" s="76">
        <f t="shared" si="4"/>
        <v>-4.3762882766712172</v>
      </c>
      <c r="P49" s="81">
        <f t="shared" si="5"/>
        <v>-64.248801845860513</v>
      </c>
      <c r="Q49">
        <v>109</v>
      </c>
      <c r="R49" s="2">
        <v>68.179324617190815</v>
      </c>
      <c r="S49" s="74">
        <f t="shared" si="10"/>
        <v>40.820675382809185</v>
      </c>
      <c r="T49" s="76">
        <f t="shared" si="7"/>
        <v>59.872513569189294</v>
      </c>
      <c r="V49">
        <v>286</v>
      </c>
      <c r="W49" s="73">
        <v>253.58022740503097</v>
      </c>
      <c r="X49" s="80">
        <v>32.419772594969032</v>
      </c>
      <c r="Y49" s="76">
        <v>12.78481880339454</v>
      </c>
      <c r="Z49" s="78"/>
      <c r="AA49" s="79">
        <v>171</v>
      </c>
      <c r="AB49" s="80">
        <v>187.53177207795446</v>
      </c>
      <c r="AC49" s="80">
        <v>-16.531772077954457</v>
      </c>
      <c r="AD49" s="76">
        <v>-8.8154513204740681</v>
      </c>
      <c r="AF49" s="79">
        <v>101</v>
      </c>
      <c r="AG49" s="80">
        <v>61.438424898226558</v>
      </c>
      <c r="AH49" s="80">
        <v>39.561575101773442</v>
      </c>
      <c r="AI49" s="76">
        <v>64.392235262065455</v>
      </c>
      <c r="AK49">
        <v>250</v>
      </c>
      <c r="AL49" s="2">
        <v>221.35492426516538</v>
      </c>
      <c r="AM49" s="2">
        <v>28.64507573483462</v>
      </c>
      <c r="AN49" s="76">
        <v>12.940789923661297</v>
      </c>
      <c r="AP49" s="79">
        <v>152</v>
      </c>
      <c r="AQ49" s="80">
        <v>163.69999203180893</v>
      </c>
      <c r="AR49" s="80">
        <v>-11.699992031808932</v>
      </c>
      <c r="AS49" s="76">
        <v>-7.1472160056889189</v>
      </c>
      <c r="AU49" s="79">
        <v>86</v>
      </c>
      <c r="AV49" s="80">
        <v>53.630750431483271</v>
      </c>
      <c r="AW49" s="80">
        <v>32.369249568516729</v>
      </c>
      <c r="AX49" s="76">
        <v>60.355764758262197</v>
      </c>
      <c r="AZ49" s="76">
        <f t="shared" si="8"/>
        <v>117.38460100915717</v>
      </c>
      <c r="BA49">
        <v>201</v>
      </c>
      <c r="BB49" s="2">
        <v>184.65905884000051</v>
      </c>
      <c r="BC49" s="2">
        <v>16.340941159999488</v>
      </c>
      <c r="BD49" s="76">
        <v>8.8492496726944996</v>
      </c>
      <c r="BF49">
        <v>117</v>
      </c>
      <c r="BG49" s="79">
        <v>136.56206908908828</v>
      </c>
      <c r="BH49" s="80">
        <v>-19.562069089088283</v>
      </c>
      <c r="BI49" s="76">
        <v>-14.324672450830162</v>
      </c>
      <c r="BJ49" s="73"/>
      <c r="BK49">
        <v>73</v>
      </c>
      <c r="BL49" s="2">
        <v>44.739930373977906</v>
      </c>
      <c r="BM49" s="2">
        <v>28.260069626022094</v>
      </c>
      <c r="BN49" s="76">
        <v>63.165206985791386</v>
      </c>
    </row>
    <row r="50" spans="1:66" x14ac:dyDescent="0.3">
      <c r="A50" s="1">
        <v>39</v>
      </c>
      <c r="B50" t="s">
        <v>72</v>
      </c>
      <c r="C50" s="71">
        <v>229346</v>
      </c>
      <c r="D50" s="71">
        <v>139473.18886387534</v>
      </c>
      <c r="E50" s="71">
        <v>77215.166778628642</v>
      </c>
      <c r="F50" s="72">
        <f t="shared" si="0"/>
        <v>190.97782389926138</v>
      </c>
      <c r="G50">
        <v>438</v>
      </c>
      <c r="H50" s="73">
        <v>376.14012803625008</v>
      </c>
      <c r="I50" s="74">
        <f t="shared" si="1"/>
        <v>61.859871963749924</v>
      </c>
      <c r="J50" s="76">
        <f t="shared" si="2"/>
        <v>16.445964509744687</v>
      </c>
      <c r="K50" s="73"/>
      <c r="L50">
        <v>268</v>
      </c>
      <c r="M50" s="2">
        <v>242.17366152496257</v>
      </c>
      <c r="N50" s="74">
        <f t="shared" si="3"/>
        <v>25.826338475037431</v>
      </c>
      <c r="O50" s="76">
        <f t="shared" si="4"/>
        <v>10.664387825005209</v>
      </c>
      <c r="P50" s="76">
        <f t="shared" si="5"/>
        <v>-18.474796880769546</v>
      </c>
      <c r="Q50">
        <v>124</v>
      </c>
      <c r="R50" s="2">
        <v>96.020429649231829</v>
      </c>
      <c r="S50" s="74">
        <f t="shared" si="10"/>
        <v>27.979570350768171</v>
      </c>
      <c r="T50" s="76">
        <f t="shared" si="7"/>
        <v>29.139184705774756</v>
      </c>
      <c r="V50">
        <v>401</v>
      </c>
      <c r="W50" s="73">
        <v>338.95109899251815</v>
      </c>
      <c r="X50" s="80">
        <v>62.048901007481845</v>
      </c>
      <c r="Y50" s="76">
        <v>18.306151297904918</v>
      </c>
      <c r="Z50" s="78"/>
      <c r="AA50" s="79">
        <v>238</v>
      </c>
      <c r="AB50" s="80">
        <v>218.22991646617751</v>
      </c>
      <c r="AC50" s="80">
        <v>19.770083533822486</v>
      </c>
      <c r="AD50" s="76">
        <v>9.0592911613411005</v>
      </c>
      <c r="AF50" s="79">
        <v>121</v>
      </c>
      <c r="AG50" s="80">
        <v>86.526875835497933</v>
      </c>
      <c r="AH50" s="80">
        <v>34.473124164502067</v>
      </c>
      <c r="AI50" s="76">
        <v>39.840944020723974</v>
      </c>
      <c r="AK50">
        <v>347</v>
      </c>
      <c r="AL50" s="2">
        <v>295.87675511957082</v>
      </c>
      <c r="AM50" s="2">
        <v>51.123244880429183</v>
      </c>
      <c r="AN50" s="76">
        <v>17.278560750664266</v>
      </c>
      <c r="AP50" s="79">
        <v>202</v>
      </c>
      <c r="AQ50" s="80">
        <v>190.4969765430761</v>
      </c>
      <c r="AR50" s="80">
        <v>11.503023456923898</v>
      </c>
      <c r="AS50" s="76">
        <v>6.0384283602122037</v>
      </c>
      <c r="AU50" s="79">
        <v>109</v>
      </c>
      <c r="AV50" s="80">
        <v>75.530928588038719</v>
      </c>
      <c r="AW50" s="80">
        <v>33.469071411961281</v>
      </c>
      <c r="AX50" s="76">
        <v>44.311743596465639</v>
      </c>
      <c r="AZ50" s="76">
        <f t="shared" si="8"/>
        <v>128.19059412416175</v>
      </c>
      <c r="BA50">
        <v>294</v>
      </c>
      <c r="BB50" s="2">
        <v>246.82677972667702</v>
      </c>
      <c r="BC50" s="2">
        <v>47.173220273322983</v>
      </c>
      <c r="BD50" s="76">
        <v>19.111872838741455</v>
      </c>
      <c r="BF50">
        <v>172</v>
      </c>
      <c r="BG50" s="79">
        <v>158.91669235318608</v>
      </c>
      <c r="BH50" s="80">
        <v>13.083307646813921</v>
      </c>
      <c r="BI50" s="76">
        <v>8.2328089347195732</v>
      </c>
      <c r="BJ50" s="73"/>
      <c r="BK50">
        <v>93</v>
      </c>
      <c r="BL50" s="2">
        <v>63.009532011452215</v>
      </c>
      <c r="BM50" s="2">
        <v>29.990467988547785</v>
      </c>
      <c r="BN50" s="76">
        <v>47.596715974809818</v>
      </c>
    </row>
    <row r="51" spans="1:66" x14ac:dyDescent="0.3">
      <c r="A51" s="1">
        <v>40</v>
      </c>
      <c r="B51" t="s">
        <v>73</v>
      </c>
      <c r="C51" s="71">
        <v>80330</v>
      </c>
      <c r="D51" s="71">
        <v>68482.741560421171</v>
      </c>
      <c r="E51" s="71">
        <v>9693.6379131153935</v>
      </c>
      <c r="F51" s="72">
        <f t="shared" si="0"/>
        <v>250.2178513631271</v>
      </c>
      <c r="G51">
        <v>201</v>
      </c>
      <c r="H51" s="73">
        <v>171.61143249570705</v>
      </c>
      <c r="I51" s="74">
        <f t="shared" si="1"/>
        <v>29.388567504292951</v>
      </c>
      <c r="J51" s="76">
        <f t="shared" si="2"/>
        <v>17.12506391730523</v>
      </c>
      <c r="K51" s="73"/>
      <c r="L51">
        <v>175</v>
      </c>
      <c r="M51" s="2">
        <v>156.927377176184</v>
      </c>
      <c r="N51" s="74">
        <f t="shared" si="3"/>
        <v>18.072622823816005</v>
      </c>
      <c r="O51" s="76">
        <f t="shared" si="4"/>
        <v>11.516551891086335</v>
      </c>
      <c r="P51" s="81">
        <f t="shared" si="5"/>
        <v>-58.912960387562421</v>
      </c>
      <c r="Q51">
        <v>18</v>
      </c>
      <c r="R51" s="2">
        <v>10.561551083107231</v>
      </c>
      <c r="S51" s="74">
        <f t="shared" si="10"/>
        <v>7.438448916892769</v>
      </c>
      <c r="T51" s="76">
        <f t="shared" si="7"/>
        <v>70.429512278648758</v>
      </c>
      <c r="V51">
        <v>185</v>
      </c>
      <c r="W51" s="73">
        <v>154.64418526090995</v>
      </c>
      <c r="X51" s="80">
        <v>30.35581473909005</v>
      </c>
      <c r="Y51" s="76">
        <v>19.62945757570829</v>
      </c>
      <c r="Z51" s="78"/>
      <c r="AA51" s="79">
        <v>159</v>
      </c>
      <c r="AB51" s="80">
        <v>141.41194462175221</v>
      </c>
      <c r="AC51" s="80">
        <v>17.588055378247788</v>
      </c>
      <c r="AD51" s="76">
        <v>12.437460941006226</v>
      </c>
      <c r="AF51" s="79">
        <v>18</v>
      </c>
      <c r="AG51" s="80">
        <v>9.5173289948468689</v>
      </c>
      <c r="AH51" s="80">
        <v>8.4826710051531311</v>
      </c>
      <c r="AI51" s="89">
        <v>89.128693667583093</v>
      </c>
      <c r="AK51">
        <v>146</v>
      </c>
      <c r="AL51" s="2">
        <v>134.99180226619586</v>
      </c>
      <c r="AM51" s="2">
        <v>11.008197733804138</v>
      </c>
      <c r="AN51" s="76">
        <v>8.154715730142355</v>
      </c>
      <c r="AP51" s="79">
        <v>127</v>
      </c>
      <c r="AQ51" s="80">
        <v>123.44113187476654</v>
      </c>
      <c r="AR51" s="80">
        <v>3.5588681252334595</v>
      </c>
      <c r="AS51" s="76">
        <v>2.8830488437549335</v>
      </c>
      <c r="AU51" s="79">
        <v>12</v>
      </c>
      <c r="AV51" s="80">
        <v>8.3078545217015396</v>
      </c>
      <c r="AW51" s="80">
        <v>3.6921454782984604</v>
      </c>
      <c r="AX51" s="76">
        <v>44.44162411190451</v>
      </c>
      <c r="AZ51" s="76">
        <f t="shared" si="8"/>
        <v>160.5875762479771</v>
      </c>
      <c r="BA51">
        <v>129</v>
      </c>
      <c r="BB51" s="2">
        <v>112.61307712192608</v>
      </c>
      <c r="BC51" s="2">
        <v>16.386922878073918</v>
      </c>
      <c r="BD51" s="76">
        <v>14.551527492967633</v>
      </c>
      <c r="BF51">
        <v>111</v>
      </c>
      <c r="BG51" s="79">
        <v>102.97725839987537</v>
      </c>
      <c r="BH51" s="80">
        <v>8.0227416001246326</v>
      </c>
      <c r="BI51" s="76">
        <v>7.7907896605395957</v>
      </c>
      <c r="BJ51" s="73"/>
      <c r="BK51">
        <v>11</v>
      </c>
      <c r="BL51" s="2">
        <v>6.9305916823395171</v>
      </c>
      <c r="BM51" s="2">
        <v>4.0694083176604829</v>
      </c>
      <c r="BN51" s="76">
        <v>58.716607530495835</v>
      </c>
    </row>
    <row r="52" spans="1:66" x14ac:dyDescent="0.3">
      <c r="A52" s="1">
        <v>41</v>
      </c>
      <c r="B52" t="s">
        <v>74</v>
      </c>
      <c r="C52" s="71">
        <v>203131</v>
      </c>
      <c r="D52" s="71">
        <v>108817.73665533979</v>
      </c>
      <c r="E52" s="71">
        <v>91392.543101759133</v>
      </c>
      <c r="F52" s="72">
        <f t="shared" si="0"/>
        <v>164.42591234228158</v>
      </c>
      <c r="G52">
        <v>334</v>
      </c>
      <c r="H52" s="73">
        <v>283.55312930003055</v>
      </c>
      <c r="I52" s="74">
        <f t="shared" si="1"/>
        <v>50.446870699969452</v>
      </c>
      <c r="J52" s="76">
        <f t="shared" si="2"/>
        <v>17.790976535685164</v>
      </c>
      <c r="K52" s="73"/>
      <c r="L52">
        <v>178</v>
      </c>
      <c r="M52" s="2">
        <v>164.08207823432298</v>
      </c>
      <c r="N52" s="74">
        <f t="shared" si="3"/>
        <v>13.917921765677022</v>
      </c>
      <c r="O52" s="76">
        <f t="shared" si="4"/>
        <v>8.4822924693829513</v>
      </c>
      <c r="P52" s="76">
        <f t="shared" si="5"/>
        <v>-17.451641826738953</v>
      </c>
      <c r="Q52">
        <v>139</v>
      </c>
      <c r="R52" s="2">
        <v>110.37533352460383</v>
      </c>
      <c r="S52" s="74">
        <f t="shared" si="10"/>
        <v>28.624666475396168</v>
      </c>
      <c r="T52" s="76">
        <f t="shared" si="7"/>
        <v>25.933934296121905</v>
      </c>
      <c r="V52">
        <v>313</v>
      </c>
      <c r="W52" s="73">
        <v>255.51819025740957</v>
      </c>
      <c r="X52" s="80">
        <v>57.481809742590428</v>
      </c>
      <c r="Y52" s="76">
        <v>22.496171284198255</v>
      </c>
      <c r="Z52" s="78"/>
      <c r="AA52" s="79">
        <v>166</v>
      </c>
      <c r="AB52" s="80">
        <v>147.85925934799545</v>
      </c>
      <c r="AC52" s="80">
        <v>18.140740652004553</v>
      </c>
      <c r="AD52" s="76">
        <v>12.26892433520802</v>
      </c>
      <c r="AF52" s="79">
        <v>130</v>
      </c>
      <c r="AG52" s="80">
        <v>99.462508281553724</v>
      </c>
      <c r="AH52" s="80">
        <v>30.537491718446276</v>
      </c>
      <c r="AI52" s="76">
        <v>30.702515194973969</v>
      </c>
      <c r="AK52">
        <v>274</v>
      </c>
      <c r="AL52" s="2">
        <v>223.04660829276816</v>
      </c>
      <c r="AM52" s="2">
        <v>50.953391707231845</v>
      </c>
      <c r="AN52" s="76">
        <v>22.844279990283944</v>
      </c>
      <c r="AP52" s="79">
        <v>139</v>
      </c>
      <c r="AQ52" s="80">
        <v>129.06911351018701</v>
      </c>
      <c r="AR52" s="80">
        <v>9.9308864898129912</v>
      </c>
      <c r="AS52" s="76">
        <v>7.6942393263041806</v>
      </c>
      <c r="AU52" s="79">
        <v>120</v>
      </c>
      <c r="AV52" s="80">
        <v>86.822684139015436</v>
      </c>
      <c r="AW52" s="80">
        <v>33.177315860984564</v>
      </c>
      <c r="AX52" s="76">
        <v>38.21272768745893</v>
      </c>
      <c r="AZ52" s="76">
        <f t="shared" si="8"/>
        <v>109.78137261176285</v>
      </c>
      <c r="BA52">
        <v>223</v>
      </c>
      <c r="BB52" s="2">
        <v>186.07029819430363</v>
      </c>
      <c r="BC52" s="2">
        <v>36.929701805696368</v>
      </c>
      <c r="BD52" s="76">
        <v>19.847177203495736</v>
      </c>
      <c r="BF52">
        <v>109</v>
      </c>
      <c r="BG52" s="79">
        <v>107.67224223823175</v>
      </c>
      <c r="BH52" s="80">
        <v>1.3277577617682539</v>
      </c>
      <c r="BI52" s="76">
        <v>1.2331476842754929</v>
      </c>
      <c r="BJ52" s="73"/>
      <c r="BK52">
        <v>101</v>
      </c>
      <c r="BL52" s="2">
        <v>72.429358381327319</v>
      </c>
      <c r="BM52" s="2">
        <v>28.570641618672681</v>
      </c>
      <c r="BN52" s="76">
        <v>39.446216640845385</v>
      </c>
    </row>
    <row r="53" spans="1:66" x14ac:dyDescent="0.3">
      <c r="A53" s="1">
        <v>42</v>
      </c>
      <c r="B53" t="s">
        <v>75</v>
      </c>
      <c r="C53" s="71">
        <v>38877</v>
      </c>
      <c r="D53" s="71">
        <v>20682.399956072011</v>
      </c>
      <c r="E53" s="71">
        <v>11958.871873624312</v>
      </c>
      <c r="F53" s="72">
        <f t="shared" si="0"/>
        <v>177.48283046531367</v>
      </c>
      <c r="G53">
        <v>69</v>
      </c>
      <c r="H53" s="73">
        <v>58.446642908758818</v>
      </c>
      <c r="I53" s="74">
        <f t="shared" si="1"/>
        <v>10.553357091241182</v>
      </c>
      <c r="J53" s="76">
        <f t="shared" si="2"/>
        <v>18.056395655976427</v>
      </c>
      <c r="K53" s="73"/>
      <c r="L53">
        <v>39</v>
      </c>
      <c r="M53" s="2">
        <v>39.574048763812122</v>
      </c>
      <c r="N53" s="74">
        <f t="shared" si="3"/>
        <v>-0.57404876381212233</v>
      </c>
      <c r="O53" s="76">
        <f t="shared" si="4"/>
        <v>-1.4505686977801786</v>
      </c>
      <c r="P53" s="97">
        <f t="shared" si="5"/>
        <v>-100.63739682914934</v>
      </c>
      <c r="Q53">
        <v>16</v>
      </c>
      <c r="R53" s="2">
        <v>8.0326596643466619</v>
      </c>
      <c r="S53" s="74">
        <f t="shared" si="10"/>
        <v>7.9673403356533381</v>
      </c>
      <c r="T53" s="98">
        <f t="shared" si="7"/>
        <v>99.186828131369154</v>
      </c>
      <c r="V53">
        <v>61</v>
      </c>
      <c r="W53" s="73">
        <v>52.668014842696735</v>
      </c>
      <c r="X53" s="80">
        <v>8.3319851573032651</v>
      </c>
      <c r="Y53" s="76">
        <v>15.819820022053914</v>
      </c>
      <c r="Z53" s="78"/>
      <c r="AA53" s="79">
        <v>33</v>
      </c>
      <c r="AB53" s="80">
        <v>35.661356819618291</v>
      </c>
      <c r="AC53" s="80">
        <v>-2.6613568196182911</v>
      </c>
      <c r="AD53" s="76">
        <v>-7.4628591196906049</v>
      </c>
      <c r="AF53" s="79">
        <v>15</v>
      </c>
      <c r="AG53" s="80">
        <v>7.2384694376473924</v>
      </c>
      <c r="AH53" s="80">
        <v>7.7615305623526076</v>
      </c>
      <c r="AI53" s="89">
        <v>107.22612879989195</v>
      </c>
      <c r="AK53">
        <v>56</v>
      </c>
      <c r="AL53" s="2">
        <v>45.974895424636102</v>
      </c>
      <c r="AM53" s="2">
        <v>10.025104575363898</v>
      </c>
      <c r="AN53" s="76">
        <v>21.805606043840715</v>
      </c>
      <c r="AP53" s="79">
        <v>31</v>
      </c>
      <c r="AQ53" s="80">
        <v>31.129465490190793</v>
      </c>
      <c r="AR53" s="80">
        <v>-0.12946549019079256</v>
      </c>
      <c r="AS53" s="76">
        <v>-0.41589371404911674</v>
      </c>
      <c r="AU53" s="79">
        <v>12</v>
      </c>
      <c r="AV53" s="80">
        <v>6.3185953832548849</v>
      </c>
      <c r="AW53" s="80">
        <v>5.6814046167451151</v>
      </c>
      <c r="AX53" s="89">
        <v>89.915626371670982</v>
      </c>
      <c r="AZ53" s="76">
        <f t="shared" si="8"/>
        <v>128.61074671399541</v>
      </c>
      <c r="BA53">
        <v>50</v>
      </c>
      <c r="BB53" s="2">
        <v>38.353250769387877</v>
      </c>
      <c r="BC53" s="2">
        <v>11.646749230612123</v>
      </c>
      <c r="BD53" s="76">
        <v>30.367045809603496</v>
      </c>
      <c r="BF53">
        <v>27</v>
      </c>
      <c r="BG53" s="79">
        <v>25.968872473443874</v>
      </c>
      <c r="BH53" s="80">
        <v>1.0311275265561264</v>
      </c>
      <c r="BI53" s="76">
        <v>3.9706287887953997</v>
      </c>
      <c r="BJ53" s="73"/>
      <c r="BK53">
        <v>12</v>
      </c>
      <c r="BL53" s="2">
        <v>5.271108743281915</v>
      </c>
      <c r="BM53" s="2">
        <v>6.728891256718085</v>
      </c>
      <c r="BN53" s="89">
        <v>127.65608877438034</v>
      </c>
    </row>
    <row r="54" spans="1:66" x14ac:dyDescent="0.3">
      <c r="A54" s="1">
        <v>43</v>
      </c>
      <c r="B54" t="s">
        <v>76</v>
      </c>
      <c r="C54" s="71">
        <v>228893</v>
      </c>
      <c r="D54" s="71">
        <v>116761.19851120075</v>
      </c>
      <c r="E54" s="71">
        <v>108468.86982427569</v>
      </c>
      <c r="F54" s="72">
        <f t="shared" si="0"/>
        <v>144.17216778145246</v>
      </c>
      <c r="G54">
        <v>330</v>
      </c>
      <c r="H54" s="73">
        <v>278.23710972746744</v>
      </c>
      <c r="I54" s="74">
        <f t="shared" si="1"/>
        <v>51.762890272532559</v>
      </c>
      <c r="J54" s="76">
        <f t="shared" si="2"/>
        <v>18.603877219409799</v>
      </c>
      <c r="K54" s="73"/>
      <c r="L54">
        <v>169</v>
      </c>
      <c r="M54" s="2">
        <v>153.70304559383985</v>
      </c>
      <c r="N54" s="74">
        <f t="shared" si="3"/>
        <v>15.296954406160154</v>
      </c>
      <c r="O54" s="76">
        <f t="shared" si="4"/>
        <v>9.9522780092349894</v>
      </c>
      <c r="P54" s="76">
        <f t="shared" si="5"/>
        <v>-16.659999357096652</v>
      </c>
      <c r="Q54">
        <v>146</v>
      </c>
      <c r="R54" s="2">
        <v>115.3126719121979</v>
      </c>
      <c r="S54" s="74">
        <f t="shared" si="10"/>
        <v>30.687328087802101</v>
      </c>
      <c r="T54" s="76">
        <f t="shared" si="7"/>
        <v>26.612277366331639</v>
      </c>
      <c r="V54">
        <v>297</v>
      </c>
      <c r="W54" s="73">
        <v>250.72776631143716</v>
      </c>
      <c r="X54" s="80">
        <v>46.272233688562835</v>
      </c>
      <c r="Y54" s="99">
        <v>18.455169273548499</v>
      </c>
      <c r="Z54" s="78"/>
      <c r="AA54" s="79">
        <v>154</v>
      </c>
      <c r="AB54" s="80">
        <v>138.50640317086368</v>
      </c>
      <c r="AC54" s="80">
        <v>15.493596829136322</v>
      </c>
      <c r="AD54" s="76">
        <v>11.186195348689532</v>
      </c>
      <c r="AF54" s="79">
        <v>128</v>
      </c>
      <c r="AG54" s="80">
        <v>103.91169130626858</v>
      </c>
      <c r="AH54" s="80">
        <v>24.08830869373142</v>
      </c>
      <c r="AI54" s="76">
        <v>23.181519221676133</v>
      </c>
      <c r="AK54">
        <v>256</v>
      </c>
      <c r="AL54" s="2">
        <v>218.86495761515019</v>
      </c>
      <c r="AM54" s="2">
        <v>37.135042384849811</v>
      </c>
      <c r="AN54" s="76">
        <v>16.967102815128438</v>
      </c>
      <c r="AP54" s="79">
        <v>130</v>
      </c>
      <c r="AQ54" s="80">
        <v>120.90483038788663</v>
      </c>
      <c r="AR54" s="80">
        <v>9.0951696121133665</v>
      </c>
      <c r="AS54" s="76">
        <v>7.5225858081387331</v>
      </c>
      <c r="AU54" s="79">
        <v>113</v>
      </c>
      <c r="AV54" s="80">
        <v>90.706459232822596</v>
      </c>
      <c r="AW54" s="80">
        <v>22.293540767177404</v>
      </c>
      <c r="AX54" s="76">
        <v>24.57767721916586</v>
      </c>
      <c r="AZ54" s="85">
        <f t="shared" si="8"/>
        <v>88.687727453438939</v>
      </c>
      <c r="BA54">
        <v>203</v>
      </c>
      <c r="BB54" s="2">
        <v>182.58187488007201</v>
      </c>
      <c r="BC54" s="2">
        <v>20.418125119927993</v>
      </c>
      <c r="BD54" s="76">
        <v>11.182996742332467</v>
      </c>
      <c r="BF54">
        <v>108</v>
      </c>
      <c r="BG54" s="79">
        <v>100.86142091825381</v>
      </c>
      <c r="BH54" s="80">
        <v>7.1385790817461867</v>
      </c>
      <c r="BI54" s="76">
        <v>7.0776110595664354</v>
      </c>
      <c r="BJ54" s="73"/>
      <c r="BK54">
        <v>85</v>
      </c>
      <c r="BL54" s="2">
        <v>75.669287449765605</v>
      </c>
      <c r="BM54" s="2">
        <v>9.3307125502343951</v>
      </c>
      <c r="BN54" s="76">
        <v>12.330911079913042</v>
      </c>
    </row>
    <row r="55" spans="1:66" x14ac:dyDescent="0.3">
      <c r="A55" s="1">
        <v>44</v>
      </c>
      <c r="B55" t="s">
        <v>77</v>
      </c>
      <c r="C55" s="71">
        <v>129100</v>
      </c>
      <c r="D55" s="71">
        <v>95731.408680959968</v>
      </c>
      <c r="E55" s="71">
        <v>30320.308113391606</v>
      </c>
      <c r="F55" s="72">
        <f t="shared" si="0"/>
        <v>235.47637490317584</v>
      </c>
      <c r="G55">
        <v>304</v>
      </c>
      <c r="H55" s="73">
        <v>255.00108073792188</v>
      </c>
      <c r="I55" s="74">
        <f t="shared" si="1"/>
        <v>48.998919262078118</v>
      </c>
      <c r="J55" s="76">
        <f t="shared" si="2"/>
        <v>19.215181018168664</v>
      </c>
      <c r="K55" s="73"/>
      <c r="L55">
        <v>232</v>
      </c>
      <c r="M55" s="2">
        <v>204.19922018872037</v>
      </c>
      <c r="N55" s="74">
        <f t="shared" si="3"/>
        <v>27.800779811279625</v>
      </c>
      <c r="O55" s="76">
        <f t="shared" si="4"/>
        <v>13.614537697835583</v>
      </c>
      <c r="P55" s="76">
        <f t="shared" si="5"/>
        <v>-30.457859775087858</v>
      </c>
      <c r="Q55">
        <v>61</v>
      </c>
      <c r="R55" s="2">
        <v>42.339824331349917</v>
      </c>
      <c r="S55" s="74">
        <f t="shared" si="10"/>
        <v>18.660175668650083</v>
      </c>
      <c r="T55" s="76">
        <f t="shared" si="7"/>
        <v>44.072397472923441</v>
      </c>
      <c r="V55">
        <v>275</v>
      </c>
      <c r="W55" s="73">
        <v>229.78908688005924</v>
      </c>
      <c r="X55" s="80">
        <v>45.210913119940756</v>
      </c>
      <c r="Y55" s="76">
        <v>19.674960953885098</v>
      </c>
      <c r="Z55" s="78"/>
      <c r="AA55" s="79">
        <v>208</v>
      </c>
      <c r="AB55" s="80">
        <v>184.01001365563314</v>
      </c>
      <c r="AC55" s="80">
        <v>23.989986344366855</v>
      </c>
      <c r="AD55" s="76">
        <v>13.037326538795375</v>
      </c>
      <c r="AF55" s="79">
        <v>57</v>
      </c>
      <c r="AG55" s="80">
        <v>38.153679755429181</v>
      </c>
      <c r="AH55" s="80">
        <v>18.846320244570819</v>
      </c>
      <c r="AI55" s="76">
        <v>49.395812842636843</v>
      </c>
      <c r="AK55">
        <v>238</v>
      </c>
      <c r="AL55" s="2">
        <v>200.58719263648658</v>
      </c>
      <c r="AM55" s="2">
        <v>37.412807363513423</v>
      </c>
      <c r="AN55" s="76">
        <v>18.651643144193482</v>
      </c>
      <c r="AP55" s="79">
        <v>182</v>
      </c>
      <c r="AQ55" s="80">
        <v>160.62578322290207</v>
      </c>
      <c r="AR55" s="80">
        <v>21.374216777097928</v>
      </c>
      <c r="AS55" s="76">
        <v>13.306840501089855</v>
      </c>
      <c r="AU55" s="79">
        <v>48</v>
      </c>
      <c r="AV55" s="80">
        <v>33.305060805118764</v>
      </c>
      <c r="AW55" s="80">
        <v>14.694939194881236</v>
      </c>
      <c r="AX55" s="76">
        <v>44.122241003753764</v>
      </c>
      <c r="AZ55" s="76">
        <f t="shared" si="8"/>
        <v>136.32842757552285</v>
      </c>
      <c r="BA55">
        <v>176</v>
      </c>
      <c r="BB55" s="2">
        <v>167.33416855565528</v>
      </c>
      <c r="BC55" s="2">
        <v>8.6658314443447182</v>
      </c>
      <c r="BD55" s="76">
        <v>5.1787578825913645</v>
      </c>
      <c r="BF55">
        <v>131</v>
      </c>
      <c r="BG55" s="79">
        <v>133.99749770123725</v>
      </c>
      <c r="BH55" s="80">
        <v>-2.9974977012372506</v>
      </c>
      <c r="BI55" s="76">
        <v>-2.2369803560962866</v>
      </c>
      <c r="BJ55" s="73"/>
      <c r="BK55">
        <v>38</v>
      </c>
      <c r="BL55" s="2">
        <v>27.78380107557453</v>
      </c>
      <c r="BM55" s="2">
        <v>10.21619892442547</v>
      </c>
      <c r="BN55" s="76">
        <v>36.770342893819517</v>
      </c>
    </row>
    <row r="56" spans="1:66" x14ac:dyDescent="0.3">
      <c r="A56" s="1">
        <v>45</v>
      </c>
      <c r="B56" t="s">
        <v>78</v>
      </c>
      <c r="C56" s="71">
        <v>123711</v>
      </c>
      <c r="D56" s="71">
        <v>78895.29937699376</v>
      </c>
      <c r="E56" s="71">
        <v>39346.245193821029</v>
      </c>
      <c r="F56" s="72">
        <f t="shared" si="0"/>
        <v>176.21715126383265</v>
      </c>
      <c r="G56">
        <v>218</v>
      </c>
      <c r="H56" s="73">
        <v>182.5785685395731</v>
      </c>
      <c r="I56" s="74">
        <f t="shared" si="1"/>
        <v>35.421431460426902</v>
      </c>
      <c r="J56" s="76">
        <f t="shared" si="2"/>
        <v>19.400651316175406</v>
      </c>
      <c r="K56" s="73"/>
      <c r="L56">
        <v>129</v>
      </c>
      <c r="M56" s="2">
        <v>123.58155081263668</v>
      </c>
      <c r="N56" s="74">
        <f t="shared" si="3"/>
        <v>5.418449187363322</v>
      </c>
      <c r="O56" s="76">
        <f t="shared" si="4"/>
        <v>4.3845130213475718</v>
      </c>
      <c r="P56" s="81">
        <f t="shared" si="5"/>
        <v>-63.351234649022032</v>
      </c>
      <c r="Q56">
        <v>75</v>
      </c>
      <c r="R56" s="2">
        <v>44.713187881326441</v>
      </c>
      <c r="S56" s="74">
        <f t="shared" si="10"/>
        <v>30.286812118673559</v>
      </c>
      <c r="T56" s="76">
        <f t="shared" si="7"/>
        <v>67.735747670369605</v>
      </c>
      <c r="V56">
        <v>190</v>
      </c>
      <c r="W56" s="73">
        <v>164.52699897258765</v>
      </c>
      <c r="X56" s="80">
        <v>25.473001027412352</v>
      </c>
      <c r="Y56" s="76">
        <v>15.482565892821327</v>
      </c>
      <c r="Z56" s="78"/>
      <c r="AA56" s="79">
        <v>112</v>
      </c>
      <c r="AB56" s="80">
        <v>111.36302494985594</v>
      </c>
      <c r="AC56" s="80">
        <v>0.6369750501440592</v>
      </c>
      <c r="AD56" s="76">
        <v>0.57198073636278612</v>
      </c>
      <c r="AF56" s="79">
        <v>64</v>
      </c>
      <c r="AG56" s="80">
        <v>40.292388506801224</v>
      </c>
      <c r="AH56" s="80">
        <v>23.707611493198776</v>
      </c>
      <c r="AI56" s="76">
        <v>58.838933038673062</v>
      </c>
      <c r="AK56">
        <v>157</v>
      </c>
      <c r="AL56" s="2">
        <v>143.61869523439643</v>
      </c>
      <c r="AM56" s="2">
        <v>13.381304765603574</v>
      </c>
      <c r="AN56" s="76">
        <v>9.3172443488393242</v>
      </c>
      <c r="AP56" s="79">
        <v>92</v>
      </c>
      <c r="AQ56" s="80">
        <v>97.210867763525073</v>
      </c>
      <c r="AR56" s="80">
        <v>-5.2108677635250729</v>
      </c>
      <c r="AS56" s="76">
        <v>-5.360375731035564</v>
      </c>
      <c r="AU56" s="79">
        <v>55</v>
      </c>
      <c r="AV56" s="80">
        <v>35.171979683336524</v>
      </c>
      <c r="AW56" s="80">
        <v>19.828020316663476</v>
      </c>
      <c r="AX56" s="76">
        <v>56.374479046049899</v>
      </c>
      <c r="AZ56" s="76">
        <f t="shared" si="8"/>
        <v>109.93363565083138</v>
      </c>
      <c r="BA56">
        <v>136</v>
      </c>
      <c r="BB56" s="2">
        <v>119.80981756720756</v>
      </c>
      <c r="BC56" s="2">
        <v>16.19018243279244</v>
      </c>
      <c r="BD56" s="76">
        <v>13.513235193527045</v>
      </c>
      <c r="BF56">
        <v>79</v>
      </c>
      <c r="BG56" s="79">
        <v>81.095405534003802</v>
      </c>
      <c r="BH56" s="80">
        <v>-2.0954055340038025</v>
      </c>
      <c r="BI56" s="76">
        <v>-2.5838770029026934</v>
      </c>
      <c r="BJ56" s="73"/>
      <c r="BK56">
        <v>48</v>
      </c>
      <c r="BL56" s="2">
        <v>29.341225127136834</v>
      </c>
      <c r="BM56" s="2">
        <v>18.658774872863166</v>
      </c>
      <c r="BN56" s="76">
        <v>63.592351007886904</v>
      </c>
    </row>
    <row r="57" spans="1:66" x14ac:dyDescent="0.3">
      <c r="A57" s="1">
        <v>46</v>
      </c>
      <c r="B57" t="s">
        <v>79</v>
      </c>
      <c r="C57" s="71">
        <v>84925</v>
      </c>
      <c r="D57" s="71">
        <v>64219.795087137201</v>
      </c>
      <c r="E57" s="71">
        <v>14390.906879490449</v>
      </c>
      <c r="F57" s="72">
        <f t="shared" si="0"/>
        <v>263.76214306741241</v>
      </c>
      <c r="G57">
        <v>224</v>
      </c>
      <c r="H57" s="73">
        <v>181.65994430620438</v>
      </c>
      <c r="I57" s="74">
        <f t="shared" si="1"/>
        <v>42.34005569379562</v>
      </c>
      <c r="J57" s="76">
        <f t="shared" si="2"/>
        <v>23.307315135155829</v>
      </c>
      <c r="K57" s="73"/>
      <c r="L57">
        <v>161</v>
      </c>
      <c r="M57" s="2">
        <v>142.15294186736625</v>
      </c>
      <c r="N57" s="74">
        <f t="shared" si="3"/>
        <v>18.847058132633748</v>
      </c>
      <c r="O57" s="76">
        <f t="shared" si="4"/>
        <v>13.258296230139734</v>
      </c>
      <c r="P57" s="76">
        <f t="shared" si="5"/>
        <v>-32.283973337074165</v>
      </c>
      <c r="Q57">
        <v>31</v>
      </c>
      <c r="R57" s="2">
        <v>21.299654108859194</v>
      </c>
      <c r="S57" s="74">
        <f t="shared" si="10"/>
        <v>9.700345891140806</v>
      </c>
      <c r="T57" s="76">
        <f t="shared" si="7"/>
        <v>45.5422695672139</v>
      </c>
      <c r="V57">
        <v>201</v>
      </c>
      <c r="W57" s="73">
        <v>163.6991992504812</v>
      </c>
      <c r="X57" s="80">
        <v>37.3008007495188</v>
      </c>
      <c r="Y57" s="76">
        <v>22.786184001085854</v>
      </c>
      <c r="Z57" s="78"/>
      <c r="AA57" s="79">
        <v>148</v>
      </c>
      <c r="AB57" s="80">
        <v>128.0982598759571</v>
      </c>
      <c r="AC57" s="80">
        <v>19.901740124042902</v>
      </c>
      <c r="AD57" s="76">
        <v>15.536307943070101</v>
      </c>
      <c r="AF57" s="79">
        <v>26</v>
      </c>
      <c r="AG57" s="80">
        <v>19.193754216148278</v>
      </c>
      <c r="AH57" s="80">
        <v>6.8062457838517219</v>
      </c>
      <c r="AI57" s="76">
        <v>35.460732211134726</v>
      </c>
      <c r="AK57">
        <v>166</v>
      </c>
      <c r="AL57" s="2">
        <v>142.89609337119626</v>
      </c>
      <c r="AM57" s="2">
        <v>23.103906628803742</v>
      </c>
      <c r="AN57" s="76">
        <v>16.168326287820562</v>
      </c>
      <c r="AP57" s="79">
        <v>119</v>
      </c>
      <c r="AQ57" s="80">
        <v>111.81936739906635</v>
      </c>
      <c r="AR57" s="80">
        <v>7.1806326009336487</v>
      </c>
      <c r="AS57" s="76">
        <v>6.4216358650170688</v>
      </c>
      <c r="AU57" s="79">
        <v>23</v>
      </c>
      <c r="AV57" s="80">
        <v>16.754587115712198</v>
      </c>
      <c r="AW57" s="80">
        <v>6.2454128842878021</v>
      </c>
      <c r="AX57" s="76">
        <v>37.275838796594094</v>
      </c>
      <c r="AZ57" s="76">
        <f t="shared" si="8"/>
        <v>164.85133941713278</v>
      </c>
      <c r="BA57">
        <v>140</v>
      </c>
      <c r="BB57" s="2">
        <v>119.20700748553649</v>
      </c>
      <c r="BC57" s="2">
        <v>20.792992514463506</v>
      </c>
      <c r="BD57" s="76">
        <v>17.44276024795467</v>
      </c>
      <c r="BF57">
        <v>100</v>
      </c>
      <c r="BG57" s="79">
        <v>93.282131457173449</v>
      </c>
      <c r="BH57" s="80">
        <v>6.717868542826551</v>
      </c>
      <c r="BI57" s="76">
        <v>7.2016670694438156</v>
      </c>
      <c r="BJ57" s="73"/>
      <c r="BK57">
        <v>19</v>
      </c>
      <c r="BL57" s="2">
        <v>13.977038452209838</v>
      </c>
      <c r="BM57" s="2">
        <v>5.0229615477901621</v>
      </c>
      <c r="BN57" s="76">
        <v>35.937237813036191</v>
      </c>
    </row>
    <row r="58" spans="1:66" x14ac:dyDescent="0.3">
      <c r="A58" s="1">
        <v>47</v>
      </c>
      <c r="B58" t="s">
        <v>80</v>
      </c>
      <c r="C58" s="71">
        <v>96054</v>
      </c>
      <c r="D58" s="71">
        <v>61005.779928440963</v>
      </c>
      <c r="E58" s="71">
        <v>33870.508931846889</v>
      </c>
      <c r="F58" s="72">
        <f t="shared" si="0"/>
        <v>191.55891477710455</v>
      </c>
      <c r="G58">
        <v>184</v>
      </c>
      <c r="H58" s="73">
        <v>148.78012747384395</v>
      </c>
      <c r="I58" s="74">
        <f t="shared" si="1"/>
        <v>35.219872526156053</v>
      </c>
      <c r="J58" s="76">
        <f t="shared" si="2"/>
        <v>23.672430669443958</v>
      </c>
      <c r="K58" s="73"/>
      <c r="L58">
        <v>120</v>
      </c>
      <c r="M58" s="2">
        <v>105.14523089552847</v>
      </c>
      <c r="N58" s="74">
        <f t="shared" si="3"/>
        <v>14.854769104471529</v>
      </c>
      <c r="O58" s="76">
        <f t="shared" si="4"/>
        <v>14.127858180492389</v>
      </c>
      <c r="P58" s="76">
        <f t="shared" si="5"/>
        <v>-24.367625074643719</v>
      </c>
      <c r="Q58">
        <v>56</v>
      </c>
      <c r="R58" s="2">
        <v>40.434531642332992</v>
      </c>
      <c r="S58" s="74">
        <f t="shared" si="10"/>
        <v>15.565468357667008</v>
      </c>
      <c r="T58" s="76">
        <f t="shared" si="7"/>
        <v>38.495483255136108</v>
      </c>
      <c r="V58">
        <v>169</v>
      </c>
      <c r="W58" s="73">
        <v>134.07021467979692</v>
      </c>
      <c r="X58" s="80">
        <v>34.929785320203081</v>
      </c>
      <c r="Y58" s="99">
        <v>26.053352270395568</v>
      </c>
      <c r="Z58" s="78"/>
      <c r="AA58" s="79">
        <v>112</v>
      </c>
      <c r="AB58" s="80">
        <v>94.749506658398261</v>
      </c>
      <c r="AC58" s="80">
        <v>17.250493341601739</v>
      </c>
      <c r="AD58" s="76">
        <v>18.20642022316294</v>
      </c>
      <c r="AF58" s="79">
        <v>49</v>
      </c>
      <c r="AG58" s="80">
        <v>36.436763631068054</v>
      </c>
      <c r="AH58" s="80">
        <v>12.563236368931946</v>
      </c>
      <c r="AI58" s="76">
        <v>34.479561621163896</v>
      </c>
      <c r="AK58">
        <v>147</v>
      </c>
      <c r="AL58" s="2">
        <v>117.03239846559157</v>
      </c>
      <c r="AM58" s="2">
        <v>29.967601534408431</v>
      </c>
      <c r="AN58" s="76">
        <v>25.606244020726567</v>
      </c>
      <c r="AP58" s="79">
        <v>99</v>
      </c>
      <c r="AQ58" s="80">
        <v>82.708616855335393</v>
      </c>
      <c r="AR58" s="80">
        <v>16.291383144664607</v>
      </c>
      <c r="AS58" s="76">
        <v>19.697322678191636</v>
      </c>
      <c r="AU58" s="79">
        <v>41</v>
      </c>
      <c r="AV58" s="80">
        <v>31.806332601556711</v>
      </c>
      <c r="AW58" s="80">
        <v>9.1936673984432886</v>
      </c>
      <c r="AX58" s="76">
        <v>28.905147643439154</v>
      </c>
      <c r="AZ58" s="76">
        <f t="shared" si="8"/>
        <v>125.97080808711766</v>
      </c>
      <c r="BA58">
        <v>121</v>
      </c>
      <c r="BB58" s="2">
        <v>97.630954568490694</v>
      </c>
      <c r="BC58" s="2">
        <v>23.369045431509306</v>
      </c>
      <c r="BD58" s="76">
        <v>23.936102576069054</v>
      </c>
      <c r="BF58">
        <v>78</v>
      </c>
      <c r="BG58" s="79">
        <v>68.99731459404417</v>
      </c>
      <c r="BH58" s="80">
        <v>9.0026854059558303</v>
      </c>
      <c r="BI58" s="76">
        <v>13.047877962967766</v>
      </c>
      <c r="BJ58" s="73"/>
      <c r="BK58">
        <v>36</v>
      </c>
      <c r="BL58" s="2">
        <v>26.533529637315471</v>
      </c>
      <c r="BM58" s="2">
        <v>9.4664703626845288</v>
      </c>
      <c r="BN58" s="76">
        <v>35.677388165392607</v>
      </c>
    </row>
    <row r="59" spans="1:66" x14ac:dyDescent="0.3">
      <c r="A59" s="100">
        <v>48</v>
      </c>
      <c r="B59" t="s">
        <v>81</v>
      </c>
      <c r="C59" s="71">
        <v>285677</v>
      </c>
      <c r="D59" s="71">
        <v>140800.63223199142</v>
      </c>
      <c r="E59" s="71">
        <v>140924.71854697805</v>
      </c>
      <c r="F59" s="72">
        <f t="shared" si="0"/>
        <v>162.0711502851122</v>
      </c>
      <c r="G59">
        <v>463</v>
      </c>
      <c r="H59" s="73">
        <v>370.93211566145879</v>
      </c>
      <c r="I59" s="74">
        <f t="shared" si="1"/>
        <v>92.067884338541205</v>
      </c>
      <c r="J59" s="85">
        <f t="shared" si="2"/>
        <v>24.820682936650719</v>
      </c>
      <c r="K59" s="73"/>
      <c r="L59">
        <v>228</v>
      </c>
      <c r="M59" s="2">
        <v>208.1295931999008</v>
      </c>
      <c r="N59" s="74">
        <f t="shared" si="3"/>
        <v>19.870406800099204</v>
      </c>
      <c r="O59" s="76">
        <f t="shared" si="4"/>
        <v>9.5471319069049496</v>
      </c>
      <c r="P59" s="76">
        <f t="shared" si="5"/>
        <v>-28.866224717853562</v>
      </c>
      <c r="Q59">
        <v>211</v>
      </c>
      <c r="R59" s="2">
        <v>152.44193562332671</v>
      </c>
      <c r="S59" s="74">
        <f t="shared" si="10"/>
        <v>58.558064376673286</v>
      </c>
      <c r="T59" s="85">
        <f t="shared" si="7"/>
        <v>38.413356624758514</v>
      </c>
      <c r="V59">
        <v>425</v>
      </c>
      <c r="W59" s="73">
        <v>334.25800355699999</v>
      </c>
      <c r="X59" s="80">
        <v>90.741996443000005</v>
      </c>
      <c r="Y59" s="76">
        <v>27.147292055050539</v>
      </c>
      <c r="Z59" s="78"/>
      <c r="AA59" s="79">
        <v>207</v>
      </c>
      <c r="AB59" s="80">
        <v>187.55179011682941</v>
      </c>
      <c r="AC59" s="80">
        <v>19.448209883170591</v>
      </c>
      <c r="AD59" s="76">
        <v>10.369514399759101</v>
      </c>
      <c r="AF59" s="79">
        <v>197</v>
      </c>
      <c r="AG59" s="80">
        <v>137.36997932614523</v>
      </c>
      <c r="AH59" s="80">
        <v>59.630020673854773</v>
      </c>
      <c r="AI59" s="76">
        <v>43.408334897016005</v>
      </c>
      <c r="AK59">
        <v>373</v>
      </c>
      <c r="AL59" s="2">
        <v>291.78006431946744</v>
      </c>
      <c r="AM59" s="2">
        <v>81.219935680532558</v>
      </c>
      <c r="AN59" s="76">
        <v>27.83601267275257</v>
      </c>
      <c r="AP59" s="79">
        <v>181</v>
      </c>
      <c r="AQ59" s="80">
        <v>163.7174661524233</v>
      </c>
      <c r="AR59" s="80">
        <v>17.282533847576701</v>
      </c>
      <c r="AS59" s="76">
        <v>10.556316472358798</v>
      </c>
      <c r="AU59" s="79">
        <v>173</v>
      </c>
      <c r="AV59" s="80">
        <v>119.91282475458074</v>
      </c>
      <c r="AW59" s="80">
        <v>53.08717524541926</v>
      </c>
      <c r="AX59" s="76">
        <v>44.27147417640272</v>
      </c>
      <c r="AZ59" s="76">
        <f t="shared" si="8"/>
        <v>109.56429814090738</v>
      </c>
      <c r="BA59">
        <v>313</v>
      </c>
      <c r="BB59" s="2">
        <v>243.40923177730605</v>
      </c>
      <c r="BC59" s="2">
        <v>69.590768222693953</v>
      </c>
      <c r="BD59" s="76">
        <v>28.590028288804682</v>
      </c>
      <c r="BF59">
        <v>155</v>
      </c>
      <c r="BG59" s="79">
        <v>136.57664637792621</v>
      </c>
      <c r="BH59" s="80">
        <v>18.42335362207379</v>
      </c>
      <c r="BI59" s="76">
        <v>13.489387908305977</v>
      </c>
      <c r="BJ59" s="73"/>
      <c r="BK59">
        <v>143</v>
      </c>
      <c r="BL59" s="2">
        <v>100.0338683927414</v>
      </c>
      <c r="BM59" s="2">
        <v>42.966131607258603</v>
      </c>
      <c r="BN59" s="76">
        <v>42.951584595899014</v>
      </c>
    </row>
    <row r="60" spans="1:66" x14ac:dyDescent="0.3">
      <c r="A60" s="100">
        <v>49</v>
      </c>
      <c r="B60" t="s">
        <v>82</v>
      </c>
      <c r="C60" s="71">
        <v>390096</v>
      </c>
      <c r="D60" s="71">
        <v>166106.05558522046</v>
      </c>
      <c r="E60" s="94">
        <v>220683.01995757676</v>
      </c>
      <c r="F60" s="72">
        <f t="shared" si="0"/>
        <v>127.66088347483696</v>
      </c>
      <c r="G60">
        <v>498</v>
      </c>
      <c r="H60" s="73">
        <v>397.74218122398196</v>
      </c>
      <c r="I60" s="74">
        <f t="shared" si="1"/>
        <v>100.25781877601804</v>
      </c>
      <c r="J60" s="85">
        <f t="shared" si="2"/>
        <v>25.20673529458006</v>
      </c>
      <c r="K60" s="73"/>
      <c r="L60">
        <v>202</v>
      </c>
      <c r="M60" s="2">
        <v>176.45788731721697</v>
      </c>
      <c r="N60" s="74">
        <f t="shared" si="3"/>
        <v>25.542112682783028</v>
      </c>
      <c r="O60" s="76">
        <f t="shared" si="4"/>
        <v>14.47490563959103</v>
      </c>
      <c r="P60" s="76">
        <f t="shared" si="5"/>
        <v>-14.082191606014126</v>
      </c>
      <c r="Q60">
        <v>278</v>
      </c>
      <c r="R60" s="2">
        <v>216.24632630658101</v>
      </c>
      <c r="S60" s="74">
        <f t="shared" si="10"/>
        <v>61.753673693418989</v>
      </c>
      <c r="T60" s="85">
        <f t="shared" si="7"/>
        <v>28.557097245605156</v>
      </c>
      <c r="V60">
        <v>461</v>
      </c>
      <c r="W60" s="73">
        <v>358.41735404672738</v>
      </c>
      <c r="X60" s="80">
        <v>102.58264595327262</v>
      </c>
      <c r="Y60" s="76">
        <v>28.621004199450336</v>
      </c>
      <c r="Z60" s="78"/>
      <c r="AA60" s="79">
        <v>187</v>
      </c>
      <c r="AB60" s="80">
        <v>159.01147039090827</v>
      </c>
      <c r="AC60" s="80">
        <v>27.988529609091728</v>
      </c>
      <c r="AD60" s="76">
        <v>17.601579018347355</v>
      </c>
      <c r="AF60" s="79">
        <v>257</v>
      </c>
      <c r="AG60" s="80">
        <v>194.86602064336623</v>
      </c>
      <c r="AH60" s="80">
        <v>62.133979356633773</v>
      </c>
      <c r="AI60" s="76">
        <v>31.885486834232729</v>
      </c>
      <c r="AK60">
        <v>417</v>
      </c>
      <c r="AL60" s="2">
        <v>312.86921331454039</v>
      </c>
      <c r="AM60" s="2">
        <v>104.13078668545961</v>
      </c>
      <c r="AN60" s="76">
        <v>33.282529010220195</v>
      </c>
      <c r="AP60" s="79">
        <v>166</v>
      </c>
      <c r="AQ60" s="80">
        <v>138.80408715562879</v>
      </c>
      <c r="AR60" s="80">
        <v>27.195912844371207</v>
      </c>
      <c r="AS60" s="76">
        <v>19.593020206875337</v>
      </c>
      <c r="AU60" s="79">
        <v>236</v>
      </c>
      <c r="AV60" s="80">
        <v>170.10219480744382</v>
      </c>
      <c r="AW60" s="80">
        <v>65.897805192556177</v>
      </c>
      <c r="AX60" s="76">
        <v>38.740126350017228</v>
      </c>
      <c r="AZ60" s="76">
        <f t="shared" si="8"/>
        <v>91.515934539190354</v>
      </c>
      <c r="BA60">
        <v>357</v>
      </c>
      <c r="BB60" s="2">
        <v>261.00225537095179</v>
      </c>
      <c r="BC60" s="2">
        <v>95.997744629048213</v>
      </c>
      <c r="BD60" s="76">
        <v>36.780427239071386</v>
      </c>
      <c r="BF60">
        <v>143</v>
      </c>
      <c r="BG60" s="79">
        <v>115.79336751776718</v>
      </c>
      <c r="BH60" s="101">
        <v>27.20663248223282</v>
      </c>
      <c r="BI60" s="76">
        <v>23.495847012185973</v>
      </c>
      <c r="BJ60" s="73"/>
      <c r="BK60">
        <v>204</v>
      </c>
      <c r="BL60" s="2">
        <v>141.90292492491946</v>
      </c>
      <c r="BM60" s="2">
        <v>62.097075075080539</v>
      </c>
      <c r="BN60" s="76">
        <v>43.760250261180992</v>
      </c>
    </row>
    <row r="61" spans="1:66" ht="15.6" x14ac:dyDescent="0.3">
      <c r="A61" s="100">
        <v>50</v>
      </c>
      <c r="B61" t="s">
        <v>83</v>
      </c>
      <c r="C61" s="71">
        <v>136560</v>
      </c>
      <c r="D61" s="71">
        <v>70591.263791384466</v>
      </c>
      <c r="E61" s="71">
        <v>64809.170812793011</v>
      </c>
      <c r="F61" s="72">
        <f t="shared" si="0"/>
        <v>177.94376098418277</v>
      </c>
      <c r="G61">
        <v>243</v>
      </c>
      <c r="H61" s="73">
        <v>191.09670378607208</v>
      </c>
      <c r="I61" s="74">
        <f t="shared" si="1"/>
        <v>51.903296213927916</v>
      </c>
      <c r="J61" s="85">
        <f t="shared" si="2"/>
        <v>27.160749079184715</v>
      </c>
      <c r="K61" s="73"/>
      <c r="L61">
        <v>135</v>
      </c>
      <c r="M61" s="2">
        <v>103.51946206824857</v>
      </c>
      <c r="N61" s="74">
        <f t="shared" si="3"/>
        <v>31.480537931751428</v>
      </c>
      <c r="O61" s="76">
        <f t="shared" si="4"/>
        <v>30.410260353745713</v>
      </c>
      <c r="P61" s="83">
        <f t="shared" si="5"/>
        <v>11.315159471806915</v>
      </c>
      <c r="Q61">
        <v>100</v>
      </c>
      <c r="R61" s="2">
        <v>83.966510175033875</v>
      </c>
      <c r="S61" s="74">
        <f t="shared" si="10"/>
        <v>16.033489824966125</v>
      </c>
      <c r="T61" s="85">
        <f t="shared" si="7"/>
        <v>19.095100881938798</v>
      </c>
      <c r="V61">
        <v>224</v>
      </c>
      <c r="W61" s="73">
        <v>172.20294495112861</v>
      </c>
      <c r="X61" s="80">
        <v>51.797055048871385</v>
      </c>
      <c r="Y61" s="76">
        <v>30.079076210671921</v>
      </c>
      <c r="Z61" s="78"/>
      <c r="AA61" s="79">
        <v>125</v>
      </c>
      <c r="AB61" s="80">
        <v>93.284477831000217</v>
      </c>
      <c r="AC61" s="80">
        <v>31.715522168999783</v>
      </c>
      <c r="AD61" s="76">
        <v>33.998713297680169</v>
      </c>
      <c r="AF61" s="79">
        <v>91</v>
      </c>
      <c r="AG61" s="80">
        <v>75.664729128957333</v>
      </c>
      <c r="AH61" s="80">
        <v>15.335270871042667</v>
      </c>
      <c r="AI61" s="76">
        <v>20.267396774666796</v>
      </c>
      <c r="AK61">
        <v>200</v>
      </c>
      <c r="AL61" s="2">
        <v>150.3191720741365</v>
      </c>
      <c r="AM61" s="2">
        <v>49.680827925863497</v>
      </c>
      <c r="AN61" s="76">
        <v>33.050227220092204</v>
      </c>
      <c r="AP61" s="79">
        <v>114</v>
      </c>
      <c r="AQ61" s="80">
        <v>81.429765785385825</v>
      </c>
      <c r="AR61" s="80">
        <v>32.570234214614175</v>
      </c>
      <c r="AS61" s="76">
        <v>39.997946574543072</v>
      </c>
      <c r="AU61" s="79">
        <v>79</v>
      </c>
      <c r="AV61" s="80">
        <v>66.049157528093261</v>
      </c>
      <c r="AW61" s="80">
        <v>12.950842471906739</v>
      </c>
      <c r="AX61" s="76">
        <v>19.607884425169612</v>
      </c>
      <c r="AZ61" s="76">
        <f t="shared" si="8"/>
        <v>125.95196250732279</v>
      </c>
      <c r="BA61">
        <v>172</v>
      </c>
      <c r="BB61" s="2">
        <v>125.39950006970039</v>
      </c>
      <c r="BC61" s="2">
        <v>46.600499930299605</v>
      </c>
      <c r="BD61" s="76">
        <v>37.161631349724516</v>
      </c>
      <c r="BF61">
        <v>97</v>
      </c>
      <c r="BG61" s="79">
        <v>67.93046940974402</v>
      </c>
      <c r="BH61" s="101">
        <v>29.06953059025598</v>
      </c>
      <c r="BI61" s="76">
        <v>42.793065972964136</v>
      </c>
      <c r="BJ61" s="73"/>
      <c r="BK61">
        <v>68</v>
      </c>
      <c r="BL61" s="2">
        <v>55.099633797629551</v>
      </c>
      <c r="BM61" s="102">
        <v>12.900366202370449</v>
      </c>
      <c r="BN61" s="103">
        <v>23.412798440278269</v>
      </c>
    </row>
    <row r="62" spans="1:66" x14ac:dyDescent="0.3">
      <c r="A62" s="100">
        <v>51</v>
      </c>
      <c r="B62" t="s">
        <v>84</v>
      </c>
      <c r="C62" s="71">
        <v>114025</v>
      </c>
      <c r="D62" s="71">
        <v>74217.529180993675</v>
      </c>
      <c r="E62" s="71">
        <v>38006.325002913676</v>
      </c>
      <c r="F62" s="72">
        <f t="shared" si="0"/>
        <v>192.94014470510854</v>
      </c>
      <c r="G62">
        <v>220</v>
      </c>
      <c r="H62" s="73">
        <v>172.79963805989701</v>
      </c>
      <c r="I62" s="74">
        <f t="shared" si="1"/>
        <v>47.200361940102994</v>
      </c>
      <c r="J62" s="85">
        <f t="shared" si="2"/>
        <v>27.315081483991349</v>
      </c>
      <c r="K62" s="73"/>
      <c r="L62">
        <v>151</v>
      </c>
      <c r="M62" s="2">
        <v>133.81271971107546</v>
      </c>
      <c r="N62" s="74">
        <f t="shared" si="3"/>
        <v>17.187280288924541</v>
      </c>
      <c r="O62" s="76">
        <f t="shared" si="4"/>
        <v>12.844279920499947</v>
      </c>
      <c r="P62" s="76">
        <f t="shared" si="5"/>
        <v>-36.666155311942731</v>
      </c>
      <c r="Q62">
        <v>53</v>
      </c>
      <c r="R62" s="2">
        <v>35.449030642979082</v>
      </c>
      <c r="S62" s="74">
        <f t="shared" si="10"/>
        <v>17.550969357020918</v>
      </c>
      <c r="T62" s="85">
        <f t="shared" si="7"/>
        <v>49.510435232442681</v>
      </c>
      <c r="V62">
        <v>198</v>
      </c>
      <c r="W62" s="73">
        <v>155.71491276853817</v>
      </c>
      <c r="X62" s="93">
        <v>42.28508723146183</v>
      </c>
      <c r="Y62" s="99">
        <v>27.155451253610075</v>
      </c>
      <c r="Z62" s="78"/>
      <c r="AA62" s="79">
        <v>134</v>
      </c>
      <c r="AB62" s="80">
        <v>120.582636694577</v>
      </c>
      <c r="AC62" s="80">
        <v>13.417363305422995</v>
      </c>
      <c r="AD62" s="76">
        <v>11.127110563528106</v>
      </c>
      <c r="AF62" s="79">
        <v>50</v>
      </c>
      <c r="AG62" s="80">
        <v>31.944179839007319</v>
      </c>
      <c r="AH62" s="80">
        <v>18.055820160992681</v>
      </c>
      <c r="AI62" s="76">
        <v>56.523035657796292</v>
      </c>
      <c r="AK62">
        <v>182</v>
      </c>
      <c r="AL62" s="2">
        <v>135.92646033786448</v>
      </c>
      <c r="AM62" s="2">
        <v>46.073539662135516</v>
      </c>
      <c r="AN62" s="76">
        <v>33.895931334938908</v>
      </c>
      <c r="AP62" s="79">
        <v>122</v>
      </c>
      <c r="AQ62" s="80">
        <v>105.25883932815059</v>
      </c>
      <c r="AR62" s="80">
        <v>16.741160671849414</v>
      </c>
      <c r="AS62" s="76">
        <v>15.904755152826516</v>
      </c>
      <c r="AU62" s="79">
        <v>49</v>
      </c>
      <c r="AV62" s="80">
        <v>27.884672166028672</v>
      </c>
      <c r="AW62" s="80">
        <v>21.115327833971328</v>
      </c>
      <c r="AX62" s="76">
        <v>75.723780104883943</v>
      </c>
      <c r="AZ62" s="76">
        <f t="shared" si="8"/>
        <v>135.05810129357596</v>
      </c>
      <c r="BA62">
        <v>154</v>
      </c>
      <c r="BB62" s="2">
        <v>113.39278907287769</v>
      </c>
      <c r="BC62" s="2">
        <v>40.60721092712231</v>
      </c>
      <c r="BD62" s="76">
        <v>35.811105149749871</v>
      </c>
      <c r="BF62">
        <v>100</v>
      </c>
      <c r="BG62" s="79">
        <v>87.809197240370224</v>
      </c>
      <c r="BH62" s="80">
        <v>12.190802759629776</v>
      </c>
      <c r="BI62" s="76">
        <v>13.883286879685835</v>
      </c>
      <c r="BJ62" s="73"/>
      <c r="BK62">
        <v>44</v>
      </c>
      <c r="BL62" s="2">
        <v>23.261995798532752</v>
      </c>
      <c r="BM62" s="2">
        <v>20.738004201467248</v>
      </c>
      <c r="BN62" s="76">
        <v>89.149720346761029</v>
      </c>
    </row>
    <row r="63" spans="1:66" x14ac:dyDescent="0.3">
      <c r="A63" s="100">
        <v>52</v>
      </c>
      <c r="B63" t="s">
        <v>85</v>
      </c>
      <c r="C63" s="71">
        <v>94100</v>
      </c>
      <c r="D63" s="71">
        <v>73552.440148993934</v>
      </c>
      <c r="E63" s="71">
        <v>18860.897037016664</v>
      </c>
      <c r="F63" s="72">
        <f t="shared" si="0"/>
        <v>261.42401700318811</v>
      </c>
      <c r="G63">
        <v>246</v>
      </c>
      <c r="H63" s="73">
        <v>191.96392824729645</v>
      </c>
      <c r="I63" s="74">
        <f t="shared" si="1"/>
        <v>54.036071752703549</v>
      </c>
      <c r="J63" s="85">
        <f t="shared" si="2"/>
        <v>28.149075842567612</v>
      </c>
      <c r="K63" s="73"/>
      <c r="L63">
        <v>198</v>
      </c>
      <c r="M63" s="2">
        <v>157.53314911760197</v>
      </c>
      <c r="N63" s="74">
        <f t="shared" si="3"/>
        <v>40.466850882398035</v>
      </c>
      <c r="O63" s="76">
        <f t="shared" si="4"/>
        <v>25.687832122360888</v>
      </c>
      <c r="P63" s="76">
        <f t="shared" si="5"/>
        <v>-3.2249111331934479</v>
      </c>
      <c r="Q63">
        <v>38</v>
      </c>
      <c r="R63" s="2">
        <v>29.477303050381508</v>
      </c>
      <c r="S63" s="74">
        <f t="shared" si="10"/>
        <v>8.5226969496184921</v>
      </c>
      <c r="T63" s="85">
        <f t="shared" si="7"/>
        <v>28.912743255554336</v>
      </c>
      <c r="V63">
        <v>220</v>
      </c>
      <c r="W63" s="73">
        <v>172.98442680402164</v>
      </c>
      <c r="X63" s="80">
        <v>47.015573195978362</v>
      </c>
      <c r="Y63" s="99">
        <v>27.179078524359578</v>
      </c>
      <c r="Z63" s="78"/>
      <c r="AA63" s="79">
        <v>176</v>
      </c>
      <c r="AB63" s="80">
        <v>141.95782380341362</v>
      </c>
      <c r="AC63" s="80">
        <v>34.042176196586382</v>
      </c>
      <c r="AD63" s="76">
        <v>23.980486094044913</v>
      </c>
      <c r="AF63" s="79">
        <v>36</v>
      </c>
      <c r="AG63" s="80">
        <v>26.562877820096382</v>
      </c>
      <c r="AH63" s="80">
        <v>9.4371221799036178</v>
      </c>
      <c r="AI63" s="76">
        <v>35.527484046792097</v>
      </c>
      <c r="AK63">
        <v>186</v>
      </c>
      <c r="AL63" s="2">
        <v>151.00134220282496</v>
      </c>
      <c r="AM63" s="2">
        <v>34.998657797175042</v>
      </c>
      <c r="AN63" s="76">
        <v>23.177713049838228</v>
      </c>
      <c r="AP63" s="79">
        <v>147</v>
      </c>
      <c r="AQ63" s="80">
        <v>123.91764002428246</v>
      </c>
      <c r="AR63" s="80">
        <v>23.082359975717537</v>
      </c>
      <c r="AS63" s="76">
        <v>18.627178480153752</v>
      </c>
      <c r="AU63" s="79">
        <v>32</v>
      </c>
      <c r="AV63" s="80">
        <v>23.18723296489804</v>
      </c>
      <c r="AW63" s="80">
        <v>8.8127670351019596</v>
      </c>
      <c r="AX63" s="76">
        <v>38.006980170696323</v>
      </c>
      <c r="AZ63" s="76">
        <f t="shared" si="8"/>
        <v>158.3421891604676</v>
      </c>
      <c r="BA63">
        <v>149</v>
      </c>
      <c r="BB63" s="2">
        <v>125.96858112516169</v>
      </c>
      <c r="BC63" s="2">
        <v>23.031418874838309</v>
      </c>
      <c r="BD63" s="76">
        <v>18.283462962843423</v>
      </c>
      <c r="BF63">
        <v>123</v>
      </c>
      <c r="BG63" s="79">
        <v>103.37477179024292</v>
      </c>
      <c r="BH63" s="80">
        <v>19.625228209757083</v>
      </c>
      <c r="BI63" s="76">
        <v>18.984543201293356</v>
      </c>
      <c r="BJ63" s="73"/>
      <c r="BK63">
        <v>21</v>
      </c>
      <c r="BL63" s="2">
        <v>19.343290557533457</v>
      </c>
      <c r="BM63" s="2">
        <v>1.6567094424665427</v>
      </c>
      <c r="BN63" s="76">
        <v>8.56477566492077</v>
      </c>
    </row>
    <row r="64" spans="1:66" x14ac:dyDescent="0.3">
      <c r="A64" s="100">
        <v>53</v>
      </c>
      <c r="B64" t="s">
        <v>86</v>
      </c>
      <c r="C64" s="71">
        <v>86403</v>
      </c>
      <c r="D64" s="71">
        <v>58381.07008349707</v>
      </c>
      <c r="E64" s="71">
        <v>27004.178836442185</v>
      </c>
      <c r="F64" s="72">
        <f t="shared" si="0"/>
        <v>218.74240477761188</v>
      </c>
      <c r="G64">
        <v>189</v>
      </c>
      <c r="H64" s="73">
        <v>143.64164719462394</v>
      </c>
      <c r="I64" s="74">
        <f t="shared" si="1"/>
        <v>45.358352805376057</v>
      </c>
      <c r="J64" s="85">
        <f t="shared" si="2"/>
        <v>31.577438501466638</v>
      </c>
      <c r="K64" s="73"/>
      <c r="L64">
        <v>130</v>
      </c>
      <c r="M64" s="2">
        <v>108.22487273174805</v>
      </c>
      <c r="N64" s="74">
        <f t="shared" si="3"/>
        <v>21.77512726825195</v>
      </c>
      <c r="O64" s="76">
        <f t="shared" si="4"/>
        <v>20.120261376721544</v>
      </c>
      <c r="P64" s="76">
        <f t="shared" si="5"/>
        <v>-33.828196655760884</v>
      </c>
      <c r="Q64">
        <v>50</v>
      </c>
      <c r="R64" s="2">
        <v>32.478402602415301</v>
      </c>
      <c r="S64" s="74">
        <f t="shared" si="10"/>
        <v>17.521597397584699</v>
      </c>
      <c r="T64" s="85">
        <f t="shared" si="7"/>
        <v>53.948458032482428</v>
      </c>
      <c r="V64">
        <v>165</v>
      </c>
      <c r="W64" s="73">
        <v>129.43977669147054</v>
      </c>
      <c r="X64" s="80">
        <v>35.560223308529459</v>
      </c>
      <c r="Y64" s="76">
        <v>27.472407800339404</v>
      </c>
      <c r="Z64" s="78"/>
      <c r="AA64" s="79">
        <v>116</v>
      </c>
      <c r="AB64" s="80">
        <v>97.524663859358654</v>
      </c>
      <c r="AC64" s="80">
        <v>18.475336140641346</v>
      </c>
      <c r="AD64" s="76">
        <v>18.944270515287108</v>
      </c>
      <c r="AF64" s="79">
        <v>41</v>
      </c>
      <c r="AG64" s="80">
        <v>29.267258223906349</v>
      </c>
      <c r="AH64" s="80">
        <v>11.732741776093651</v>
      </c>
      <c r="AI64" s="76">
        <v>40.088284615980889</v>
      </c>
      <c r="AK64">
        <v>143</v>
      </c>
      <c r="AL64" s="2">
        <v>112.99040252328415</v>
      </c>
      <c r="AM64" s="2">
        <v>30.009597476715854</v>
      </c>
      <c r="AN64" s="76">
        <v>26.55942169117569</v>
      </c>
      <c r="AP64" s="79">
        <v>100</v>
      </c>
      <c r="AQ64" s="80">
        <v>85.131103491335352</v>
      </c>
      <c r="AR64" s="80">
        <v>14.868896508664648</v>
      </c>
      <c r="AS64" s="76">
        <v>17.465880152931419</v>
      </c>
      <c r="AU64" s="79">
        <v>37</v>
      </c>
      <c r="AV64" s="80">
        <v>25.547937210633236</v>
      </c>
      <c r="AW64" s="80">
        <v>11.452062789366764</v>
      </c>
      <c r="AX64" s="76">
        <v>44.825782586471732</v>
      </c>
      <c r="AZ64" s="76">
        <f t="shared" si="8"/>
        <v>138.88406652546786</v>
      </c>
      <c r="BA64">
        <v>120</v>
      </c>
      <c r="BB64" s="2">
        <v>94.259034250840685</v>
      </c>
      <c r="BC64" s="2">
        <v>25.740965749159315</v>
      </c>
      <c r="BD64" s="76">
        <v>27.308751838744552</v>
      </c>
      <c r="BF64">
        <v>86</v>
      </c>
      <c r="BG64" s="79">
        <v>71.018205268788591</v>
      </c>
      <c r="BH64" s="80">
        <v>14.981794731211409</v>
      </c>
      <c r="BI64" s="76">
        <v>21.095710141517298</v>
      </c>
      <c r="BJ64" s="73"/>
      <c r="BK64">
        <v>29</v>
      </c>
      <c r="BL64" s="2">
        <v>21.312641027888706</v>
      </c>
      <c r="BM64" s="2">
        <v>7.6873589721112943</v>
      </c>
      <c r="BN64" s="76">
        <v>36.069480840276825</v>
      </c>
    </row>
    <row r="65" spans="1:66" x14ac:dyDescent="0.3">
      <c r="A65" s="100">
        <v>54</v>
      </c>
      <c r="B65" t="s">
        <v>87</v>
      </c>
      <c r="C65" s="71">
        <v>338265</v>
      </c>
      <c r="D65" s="71">
        <v>133185.75832659585</v>
      </c>
      <c r="E65" s="94">
        <v>202441.48217642892</v>
      </c>
      <c r="F65" s="72">
        <f t="shared" si="0"/>
        <v>129.18865386605177</v>
      </c>
      <c r="G65">
        <v>437</v>
      </c>
      <c r="H65" s="73">
        <v>331.47302345933656</v>
      </c>
      <c r="I65" s="74">
        <f t="shared" si="1"/>
        <v>105.52697654066344</v>
      </c>
      <c r="J65" s="85">
        <f t="shared" si="2"/>
        <v>31.835766132446356</v>
      </c>
      <c r="K65" s="73"/>
      <c r="L65">
        <v>167</v>
      </c>
      <c r="M65" s="2">
        <v>140.62145176415117</v>
      </c>
      <c r="N65" s="74">
        <f t="shared" si="3"/>
        <v>26.378548235848825</v>
      </c>
      <c r="O65" s="76">
        <f t="shared" si="4"/>
        <v>18.758552059390375</v>
      </c>
      <c r="P65" s="76">
        <f t="shared" si="5"/>
        <v>-15.746010006473554</v>
      </c>
      <c r="Q65">
        <v>252</v>
      </c>
      <c r="R65" s="2">
        <v>187.35423998228487</v>
      </c>
      <c r="S65" s="74">
        <f t="shared" si="10"/>
        <v>64.645760017715133</v>
      </c>
      <c r="T65" s="85">
        <f t="shared" si="7"/>
        <v>34.504562065863929</v>
      </c>
      <c r="V65">
        <v>413</v>
      </c>
      <c r="W65" s="73">
        <v>298.70023752713502</v>
      </c>
      <c r="X65" s="80">
        <v>114.29976247286498</v>
      </c>
      <c r="Y65" s="76">
        <v>38.26570859773139</v>
      </c>
      <c r="Z65" s="78"/>
      <c r="AA65" s="79">
        <v>156</v>
      </c>
      <c r="AB65" s="80">
        <v>126.71818842149401</v>
      </c>
      <c r="AC65" s="80">
        <v>29.281811578505994</v>
      </c>
      <c r="AD65" s="99">
        <v>23.107820545151668</v>
      </c>
      <c r="AF65" s="79">
        <v>240</v>
      </c>
      <c r="AG65" s="80">
        <v>168.83049908672155</v>
      </c>
      <c r="AH65" s="80">
        <v>71.169500913278455</v>
      </c>
      <c r="AI65" s="76">
        <v>42.154410072981833</v>
      </c>
      <c r="AK65">
        <v>379</v>
      </c>
      <c r="AL65" s="2">
        <v>260.74102516754073</v>
      </c>
      <c r="AM65" s="2">
        <v>118.25897483245927</v>
      </c>
      <c r="AN65" s="76">
        <v>45.354955077157982</v>
      </c>
      <c r="AP65" s="79">
        <v>143</v>
      </c>
      <c r="AQ65" s="80">
        <v>110.61467720926203</v>
      </c>
      <c r="AR65" s="80">
        <v>32.385322790737973</v>
      </c>
      <c r="AS65" s="76">
        <v>29.277600050733842</v>
      </c>
      <c r="AU65" s="79">
        <v>222</v>
      </c>
      <c r="AV65" s="80">
        <v>147.37530099024542</v>
      </c>
      <c r="AW65" s="80">
        <v>74.624699009754579</v>
      </c>
      <c r="AX65" s="76">
        <v>50.635824665554978</v>
      </c>
      <c r="AZ65" s="76">
        <f t="shared" si="8"/>
        <v>96.374144531654181</v>
      </c>
      <c r="BA65">
        <v>326</v>
      </c>
      <c r="BB65" s="2">
        <v>217.51579490834953</v>
      </c>
      <c r="BC65" s="2">
        <v>108.48420509165047</v>
      </c>
      <c r="BD65" s="76">
        <v>49.874173568572523</v>
      </c>
      <c r="BF65">
        <v>120</v>
      </c>
      <c r="BG65" s="79">
        <v>92.277152880882255</v>
      </c>
      <c r="BH65" s="80">
        <v>27.722847119117745</v>
      </c>
      <c r="BI65" s="76">
        <v>30.043023926956565</v>
      </c>
      <c r="BJ65" s="73"/>
      <c r="BK65">
        <v>193</v>
      </c>
      <c r="BL65" s="2">
        <v>122.94365922720613</v>
      </c>
      <c r="BM65" s="2">
        <v>70.056340772793874</v>
      </c>
      <c r="BN65" s="76">
        <v>56.98247572355578</v>
      </c>
    </row>
    <row r="66" spans="1:66" x14ac:dyDescent="0.3">
      <c r="A66" s="100">
        <v>55</v>
      </c>
      <c r="B66" t="s">
        <v>88</v>
      </c>
      <c r="C66" s="71">
        <v>26693</v>
      </c>
      <c r="D66" s="71">
        <v>14497.469118908199</v>
      </c>
      <c r="E66" s="71">
        <v>10083.351003838094</v>
      </c>
      <c r="F66" s="72">
        <f t="shared" si="0"/>
        <v>157.34462218559173</v>
      </c>
      <c r="G66">
        <v>42</v>
      </c>
      <c r="H66" s="73">
        <v>31.828920014215932</v>
      </c>
      <c r="I66" s="74">
        <f t="shared" si="1"/>
        <v>10.171079985784068</v>
      </c>
      <c r="J66" s="85">
        <f t="shared" si="2"/>
        <v>31.955466856058269</v>
      </c>
      <c r="K66" s="73"/>
      <c r="L66">
        <v>19</v>
      </c>
      <c r="M66" s="2">
        <v>18.344531537373815</v>
      </c>
      <c r="N66" s="74">
        <f t="shared" si="3"/>
        <v>0.6554684626261853</v>
      </c>
      <c r="O66" s="76">
        <f t="shared" si="4"/>
        <v>3.5731000341479504</v>
      </c>
      <c r="P66" s="81">
        <f t="shared" si="5"/>
        <v>-71.224153856544689</v>
      </c>
      <c r="Q66">
        <v>16</v>
      </c>
      <c r="R66" s="2">
        <v>9.1534618787577795</v>
      </c>
      <c r="S66" s="74">
        <f t="shared" si="10"/>
        <v>6.8465381212422205</v>
      </c>
      <c r="T66" s="85">
        <f t="shared" si="7"/>
        <v>74.797253890692645</v>
      </c>
      <c r="V66">
        <v>40</v>
      </c>
      <c r="W66" s="73">
        <v>28.681990073454013</v>
      </c>
      <c r="X66" s="80">
        <v>11.318009926545987</v>
      </c>
      <c r="Y66" s="76">
        <v>39.460336948589642</v>
      </c>
      <c r="Z66" s="78"/>
      <c r="AA66" s="79">
        <v>19</v>
      </c>
      <c r="AB66" s="80">
        <v>16.530805042147804</v>
      </c>
      <c r="AC66" s="80">
        <v>2.4691949578521957</v>
      </c>
      <c r="AD66" s="76">
        <v>14.936931090510155</v>
      </c>
      <c r="AF66" s="79">
        <v>15</v>
      </c>
      <c r="AG66" s="80">
        <v>8.2484577744708538</v>
      </c>
      <c r="AH66" s="80">
        <v>6.7515422255291462</v>
      </c>
      <c r="AI66" s="89">
        <v>81.852176614461285</v>
      </c>
      <c r="AK66">
        <v>36</v>
      </c>
      <c r="AL66" s="2">
        <v>25.037045693404394</v>
      </c>
      <c r="AM66" s="2">
        <v>10.962954306595606</v>
      </c>
      <c r="AN66" s="76">
        <v>43.786932535269607</v>
      </c>
      <c r="AP66" s="79">
        <v>18</v>
      </c>
      <c r="AQ66" s="80">
        <v>14.430048965537932</v>
      </c>
      <c r="AR66" s="80">
        <v>3.5699510344620684</v>
      </c>
      <c r="AS66" s="76">
        <v>24.739701459003232</v>
      </c>
      <c r="AU66" s="79">
        <v>14</v>
      </c>
      <c r="AV66" s="80">
        <v>7.2002330964712522</v>
      </c>
      <c r="AW66" s="80">
        <v>6.7997669035287478</v>
      </c>
      <c r="AX66" s="89">
        <v>94.438149604645886</v>
      </c>
      <c r="AZ66" s="76">
        <f t="shared" si="8"/>
        <v>119.88161690330799</v>
      </c>
      <c r="BA66">
        <v>32</v>
      </c>
      <c r="BB66" s="2">
        <v>20.886444289532868</v>
      </c>
      <c r="BC66" s="2">
        <v>11.113555710467132</v>
      </c>
      <c r="BD66" s="76">
        <v>53.209419259728342</v>
      </c>
      <c r="BF66">
        <v>15</v>
      </c>
      <c r="BG66" s="79">
        <v>12.037858519918601</v>
      </c>
      <c r="BH66" s="104">
        <v>2.9621414800813994</v>
      </c>
      <c r="BI66" s="76">
        <v>24.60688066054318</v>
      </c>
      <c r="BJ66" s="73"/>
      <c r="BK66">
        <v>13</v>
      </c>
      <c r="BL66" s="2">
        <v>6.0065899660323989</v>
      </c>
      <c r="BM66" s="2">
        <v>6.9934100339676011</v>
      </c>
      <c r="BN66" s="89">
        <v>116.42895675442681</v>
      </c>
    </row>
    <row r="67" spans="1:66" x14ac:dyDescent="0.3">
      <c r="A67" s="100">
        <v>56</v>
      </c>
      <c r="B67" t="s">
        <v>89</v>
      </c>
      <c r="C67" s="71">
        <v>105575</v>
      </c>
      <c r="D67" s="71">
        <v>75540.638953955378</v>
      </c>
      <c r="E67" s="71">
        <v>26407.592135084873</v>
      </c>
      <c r="F67" s="72">
        <f t="shared" si="0"/>
        <v>246.27042386928724</v>
      </c>
      <c r="G67">
        <v>260</v>
      </c>
      <c r="H67" s="73">
        <v>196.89497140836983</v>
      </c>
      <c r="I67" s="74">
        <f t="shared" si="1"/>
        <v>63.105028591630173</v>
      </c>
      <c r="J67" s="85">
        <f t="shared" si="2"/>
        <v>32.050096627783979</v>
      </c>
      <c r="K67" s="73"/>
      <c r="L67">
        <v>173</v>
      </c>
      <c r="M67" s="2">
        <v>146.04341390763736</v>
      </c>
      <c r="N67" s="74">
        <f t="shared" si="3"/>
        <v>26.956586092362642</v>
      </c>
      <c r="O67" s="76">
        <f t="shared" si="4"/>
        <v>18.457926565186206</v>
      </c>
      <c r="P67" s="81">
        <f t="shared" si="5"/>
        <v>-58.367583796334863</v>
      </c>
      <c r="Q67">
        <v>70</v>
      </c>
      <c r="R67" s="2">
        <v>39.587048190549247</v>
      </c>
      <c r="S67" s="74">
        <f t="shared" si="10"/>
        <v>30.412951809450753</v>
      </c>
      <c r="T67" s="85">
        <f t="shared" si="7"/>
        <v>76.825510361521069</v>
      </c>
      <c r="V67">
        <v>228</v>
      </c>
      <c r="W67" s="73">
        <v>177.42793701217545</v>
      </c>
      <c r="X67" s="93">
        <v>50.572062987824552</v>
      </c>
      <c r="Y67" s="99">
        <v>28.502874935841813</v>
      </c>
      <c r="Z67" s="78"/>
      <c r="AA67" s="79">
        <v>154</v>
      </c>
      <c r="AB67" s="80">
        <v>131.60408038102821</v>
      </c>
      <c r="AC67" s="80">
        <v>22.395919618971789</v>
      </c>
      <c r="AD67" s="76">
        <v>17.017648354161775</v>
      </c>
      <c r="AF67" s="79">
        <v>59</v>
      </c>
      <c r="AG67" s="80">
        <v>35.673070991147462</v>
      </c>
      <c r="AH67" s="80">
        <v>23.326929008852538</v>
      </c>
      <c r="AI67" s="76">
        <v>65.390863081682227</v>
      </c>
      <c r="AK67">
        <v>194</v>
      </c>
      <c r="AL67" s="2">
        <v>154.88016538893376</v>
      </c>
      <c r="AM67" s="2">
        <v>39.119834611066238</v>
      </c>
      <c r="AN67" s="76">
        <v>25.258130705651588</v>
      </c>
      <c r="AP67" s="79">
        <v>123</v>
      </c>
      <c r="AQ67" s="80">
        <v>114.87966370185248</v>
      </c>
      <c r="AR67" s="80">
        <v>8.1203362981475209</v>
      </c>
      <c r="AS67" s="76">
        <v>7.0685585563884077</v>
      </c>
      <c r="AU67" s="79">
        <v>54</v>
      </c>
      <c r="AV67" s="80">
        <v>31.139691009657369</v>
      </c>
      <c r="AW67" s="80">
        <v>22.860308990342631</v>
      </c>
      <c r="AX67" s="76">
        <v>73.412125326654504</v>
      </c>
      <c r="AZ67" s="76">
        <f t="shared" si="8"/>
        <v>145.86786644565476</v>
      </c>
      <c r="BA67">
        <v>154</v>
      </c>
      <c r="BB67" s="2">
        <v>129.20437920524236</v>
      </c>
      <c r="BC67" s="2">
        <v>24.795620794757639</v>
      </c>
      <c r="BD67" s="76">
        <v>19.19100648699342</v>
      </c>
      <c r="BF67">
        <v>93</v>
      </c>
      <c r="BG67" s="79">
        <v>95.835096731924054</v>
      </c>
      <c r="BH67" s="80">
        <v>-2.8350967319240539</v>
      </c>
      <c r="BI67" s="76">
        <v>-2.9583073723549989</v>
      </c>
      <c r="BJ67" s="73"/>
      <c r="BK67">
        <v>47</v>
      </c>
      <c r="BL67" s="2">
        <v>25.977402822642642</v>
      </c>
      <c r="BM67" s="2">
        <v>21.022597177357358</v>
      </c>
      <c r="BN67" s="76">
        <v>80.926477988913746</v>
      </c>
    </row>
    <row r="68" spans="1:66" x14ac:dyDescent="0.3">
      <c r="A68" s="100">
        <v>57</v>
      </c>
      <c r="B68" t="s">
        <v>90</v>
      </c>
      <c r="C68" s="71">
        <v>8426</v>
      </c>
      <c r="D68" s="71">
        <v>4200.7046238876082</v>
      </c>
      <c r="E68" s="71">
        <v>4063.0127541732591</v>
      </c>
      <c r="F68" s="72">
        <f t="shared" si="0"/>
        <v>178.02041300735817</v>
      </c>
      <c r="G68">
        <v>15</v>
      </c>
      <c r="H68" s="73">
        <v>11.240683441503775</v>
      </c>
      <c r="I68" s="74">
        <f t="shared" si="1"/>
        <v>3.7593165584962254</v>
      </c>
      <c r="J68" s="85">
        <f t="shared" si="2"/>
        <v>33.443843321979585</v>
      </c>
      <c r="K68" s="73"/>
      <c r="L68">
        <v>3</v>
      </c>
      <c r="M68" s="2">
        <v>6.3239943995874004</v>
      </c>
      <c r="N68" s="74">
        <f t="shared" si="3"/>
        <v>-3.3239943995874004</v>
      </c>
      <c r="O68" s="89">
        <f t="shared" si="4"/>
        <v>-52.561627818713276</v>
      </c>
      <c r="P68" s="97">
        <f t="shared" si="5"/>
        <v>-216.11152787832484</v>
      </c>
      <c r="Q68">
        <v>12</v>
      </c>
      <c r="R68" s="2">
        <v>4.5532174352127459</v>
      </c>
      <c r="S68" s="74">
        <f t="shared" si="10"/>
        <v>7.4467825647872541</v>
      </c>
      <c r="T68" s="89">
        <f t="shared" si="7"/>
        <v>163.54990005961156</v>
      </c>
      <c r="V68">
        <v>15</v>
      </c>
      <c r="W68" s="73">
        <v>10.129315438414263</v>
      </c>
      <c r="X68" s="80">
        <v>4.8706845615857368</v>
      </c>
      <c r="Y68" s="76">
        <v>48.085031917499833</v>
      </c>
      <c r="Z68" s="78"/>
      <c r="AA68" s="79">
        <v>3</v>
      </c>
      <c r="AB68" s="80">
        <v>5.6987401555733497</v>
      </c>
      <c r="AC68" s="80">
        <v>-2.6987401555733497</v>
      </c>
      <c r="AD68" s="75">
        <v>-47.356785568367961</v>
      </c>
      <c r="AF68" s="79">
        <v>12</v>
      </c>
      <c r="AG68" s="80">
        <v>4.1030401666384275</v>
      </c>
      <c r="AH68" s="80">
        <v>7.8969598333615725</v>
      </c>
      <c r="AI68" s="105">
        <v>192.4660620573807</v>
      </c>
      <c r="AK68">
        <v>14</v>
      </c>
      <c r="AL68" s="2">
        <v>8.8420689368136252</v>
      </c>
      <c r="AM68" s="2">
        <v>5.1579310631863748</v>
      </c>
      <c r="AN68" s="76">
        <v>58.333983822626855</v>
      </c>
      <c r="AP68" s="79">
        <v>3</v>
      </c>
      <c r="AQ68" s="80">
        <v>4.9745368889860409</v>
      </c>
      <c r="AR68" s="80">
        <v>-1.9745368889860409</v>
      </c>
      <c r="AS68" s="75">
        <v>-39.692878614646482</v>
      </c>
      <c r="AU68" s="79">
        <v>11</v>
      </c>
      <c r="AV68" s="80">
        <v>3.5816205176459341</v>
      </c>
      <c r="AW68" s="80">
        <v>7.4183794823540659</v>
      </c>
      <c r="AX68" s="105">
        <v>207.12354772944764</v>
      </c>
      <c r="AZ68" s="76">
        <f t="shared" si="8"/>
        <v>142.41633040588655</v>
      </c>
      <c r="BA68">
        <v>12</v>
      </c>
      <c r="BB68" s="2">
        <v>7.3762448858579868</v>
      </c>
      <c r="BC68" s="2">
        <v>4.6237551141420132</v>
      </c>
      <c r="BD68" s="76">
        <v>62.684403591410714</v>
      </c>
      <c r="BF68">
        <v>3</v>
      </c>
      <c r="BG68" s="79">
        <v>4.1498661172074289</v>
      </c>
      <c r="BH68" s="80">
        <v>-1.1498661172074289</v>
      </c>
      <c r="BI68" s="76">
        <v>-27.708511183999565</v>
      </c>
      <c r="BJ68" s="73"/>
      <c r="BK68">
        <v>9</v>
      </c>
      <c r="BL68" s="2">
        <v>2.9878651948047708</v>
      </c>
      <c r="BM68" s="2">
        <v>6.0121348051952292</v>
      </c>
      <c r="BN68" s="105">
        <v>201.21840890442402</v>
      </c>
    </row>
    <row r="69" spans="1:66" x14ac:dyDescent="0.3">
      <c r="A69" s="100">
        <v>58</v>
      </c>
      <c r="B69" t="s">
        <v>91</v>
      </c>
      <c r="C69" s="71">
        <v>293660</v>
      </c>
      <c r="D69" s="71">
        <v>141699.33290906189</v>
      </c>
      <c r="E69" s="94">
        <v>149309.60309047764</v>
      </c>
      <c r="F69" s="72">
        <f t="shared" si="0"/>
        <v>159.70850643601443</v>
      </c>
      <c r="G69">
        <v>469</v>
      </c>
      <c r="H69" s="73">
        <v>350.87605917358121</v>
      </c>
      <c r="I69" s="74">
        <f t="shared" si="1"/>
        <v>118.12394082641879</v>
      </c>
      <c r="J69" s="85">
        <f t="shared" si="2"/>
        <v>33.665431920501</v>
      </c>
      <c r="K69" s="73"/>
      <c r="L69">
        <v>231</v>
      </c>
      <c r="M69" s="2">
        <v>184.65306588405065</v>
      </c>
      <c r="N69" s="74">
        <f t="shared" si="3"/>
        <v>46.346934115949352</v>
      </c>
      <c r="O69" s="76">
        <f t="shared" si="4"/>
        <v>25.099466339244007</v>
      </c>
      <c r="P69" s="76">
        <f t="shared" si="5"/>
        <v>-12.398593139436496</v>
      </c>
      <c r="Q69">
        <v>220</v>
      </c>
      <c r="R69" s="2">
        <v>160.00225809303998</v>
      </c>
      <c r="S69" s="74">
        <f t="shared" si="10"/>
        <v>59.997741906960016</v>
      </c>
      <c r="T69" s="85">
        <f t="shared" si="7"/>
        <v>37.498059478680503</v>
      </c>
      <c r="V69">
        <v>425</v>
      </c>
      <c r="W69" s="73">
        <v>316.18489228457821</v>
      </c>
      <c r="X69" s="80">
        <v>108.81510771542179</v>
      </c>
      <c r="Y69" s="76">
        <v>34.415024364125571</v>
      </c>
      <c r="Z69" s="78"/>
      <c r="AA69" s="79">
        <v>211</v>
      </c>
      <c r="AB69" s="80">
        <v>166.39639046356933</v>
      </c>
      <c r="AC69" s="80">
        <v>44.603609536430668</v>
      </c>
      <c r="AD69" s="76">
        <v>26.805635273798888</v>
      </c>
      <c r="AF69" s="79">
        <v>201</v>
      </c>
      <c r="AG69" s="80">
        <v>144.18281161613737</v>
      </c>
      <c r="AH69" s="80">
        <v>56.817188383862629</v>
      </c>
      <c r="AI69" s="76">
        <v>39.406353466825777</v>
      </c>
      <c r="AK69">
        <v>372</v>
      </c>
      <c r="AL69" s="2">
        <v>276.00370739336955</v>
      </c>
      <c r="AM69" s="2">
        <v>95.996292606630448</v>
      </c>
      <c r="AN69" s="76">
        <v>34.780798241167602</v>
      </c>
      <c r="AP69" s="79">
        <v>183</v>
      </c>
      <c r="AQ69" s="80">
        <v>145.25052203786109</v>
      </c>
      <c r="AR69" s="80">
        <v>37.749477962138911</v>
      </c>
      <c r="AS69" s="76">
        <v>25.989220164247747</v>
      </c>
      <c r="AU69" s="79">
        <v>175</v>
      </c>
      <c r="AV69" s="80">
        <v>125.85987350918946</v>
      </c>
      <c r="AW69" s="80">
        <v>49.140126490810545</v>
      </c>
      <c r="AX69" s="76">
        <v>39.043521275446587</v>
      </c>
      <c r="AZ69" s="76">
        <f t="shared" si="8"/>
        <v>105.22372812095621</v>
      </c>
      <c r="BA69">
        <v>309</v>
      </c>
      <c r="BB69" s="2">
        <v>230.248254077947</v>
      </c>
      <c r="BC69" s="2">
        <v>78.751745922053004</v>
      </c>
      <c r="BD69" s="76">
        <v>34.202972021404698</v>
      </c>
      <c r="BF69">
        <v>147</v>
      </c>
      <c r="BG69" s="79">
        <v>121.17112273228578</v>
      </c>
      <c r="BH69" s="80">
        <v>25.828877267714219</v>
      </c>
      <c r="BI69" s="76">
        <v>21.316033626906531</v>
      </c>
      <c r="BJ69" s="73"/>
      <c r="BK69">
        <v>146</v>
      </c>
      <c r="BL69" s="2">
        <v>104.99502491341639</v>
      </c>
      <c r="BM69" s="2">
        <v>41.004975086583613</v>
      </c>
      <c r="BN69" s="76">
        <v>39.054207683076569</v>
      </c>
    </row>
    <row r="70" spans="1:66" ht="15.6" x14ac:dyDescent="0.3">
      <c r="A70" s="100">
        <v>59</v>
      </c>
      <c r="B70" t="s">
        <v>92</v>
      </c>
      <c r="C70" s="71">
        <v>212819</v>
      </c>
      <c r="D70" s="71">
        <v>111365.35587732523</v>
      </c>
      <c r="E70" s="71">
        <v>99733.911188462589</v>
      </c>
      <c r="F70" s="72">
        <f t="shared" si="0"/>
        <v>151.30228034151085</v>
      </c>
      <c r="G70">
        <v>322</v>
      </c>
      <c r="H70" s="73">
        <v>240.8268288242287</v>
      </c>
      <c r="I70" s="74">
        <f t="shared" si="1"/>
        <v>81.173171175771301</v>
      </c>
      <c r="J70" s="85">
        <f t="shared" si="2"/>
        <v>33.706033323644697</v>
      </c>
      <c r="K70" s="73"/>
      <c r="L70">
        <v>179</v>
      </c>
      <c r="M70" s="2">
        <v>136.04704060924891</v>
      </c>
      <c r="N70" s="74">
        <f t="shared" si="3"/>
        <v>42.95295939075109</v>
      </c>
      <c r="O70" s="76">
        <f t="shared" si="4"/>
        <v>31.572137988741385</v>
      </c>
      <c r="P70" s="76">
        <f t="shared" si="5"/>
        <v>-4.117391929477666</v>
      </c>
      <c r="Q70">
        <v>138</v>
      </c>
      <c r="R70" s="2">
        <v>101.70276224198984</v>
      </c>
      <c r="S70" s="74">
        <f t="shared" si="10"/>
        <v>36.297237758010155</v>
      </c>
      <c r="T70" s="85">
        <f t="shared" si="7"/>
        <v>35.689529918219051</v>
      </c>
      <c r="V70">
        <v>285</v>
      </c>
      <c r="W70" s="73">
        <v>217.01624531001517</v>
      </c>
      <c r="X70" s="80">
        <v>67.983754689984835</v>
      </c>
      <c r="Y70" s="76">
        <v>31.32657400503253</v>
      </c>
      <c r="Z70" s="78"/>
      <c r="AA70" s="79">
        <v>159</v>
      </c>
      <c r="AB70" s="80">
        <v>122.59604996130736</v>
      </c>
      <c r="AC70" s="80">
        <v>36.403950038692642</v>
      </c>
      <c r="AD70" s="76">
        <v>29.694227546631495</v>
      </c>
      <c r="AF70" s="79">
        <v>121</v>
      </c>
      <c r="AG70" s="80">
        <v>91.647395380199939</v>
      </c>
      <c r="AH70" s="80">
        <v>29.352604619800061</v>
      </c>
      <c r="AI70" s="76">
        <v>32.027756487820035</v>
      </c>
      <c r="AK70">
        <v>246</v>
      </c>
      <c r="AL70" s="2">
        <v>189.43754028653382</v>
      </c>
      <c r="AM70" s="2">
        <v>56.562459713466183</v>
      </c>
      <c r="AN70" s="76">
        <v>29.858105013353008</v>
      </c>
      <c r="AP70" s="79">
        <v>142</v>
      </c>
      <c r="AQ70" s="80">
        <v>107.01638543390321</v>
      </c>
      <c r="AR70" s="80">
        <v>34.98361456609679</v>
      </c>
      <c r="AS70" s="76">
        <v>32.689960910428809</v>
      </c>
      <c r="AU70" s="79">
        <v>99</v>
      </c>
      <c r="AV70" s="80">
        <v>80.000725888935548</v>
      </c>
      <c r="AW70" s="80">
        <v>18.999274111064452</v>
      </c>
      <c r="AX70" s="76">
        <v>23.748877150741119</v>
      </c>
      <c r="AZ70" s="76">
        <f t="shared" si="8"/>
        <v>94.446454498893431</v>
      </c>
      <c r="BA70">
        <v>201</v>
      </c>
      <c r="BB70" s="2">
        <v>158.03288774534406</v>
      </c>
      <c r="BC70" s="2">
        <v>42.967112254655945</v>
      </c>
      <c r="BD70" s="76">
        <v>27.188715505783598</v>
      </c>
      <c r="BF70">
        <v>116</v>
      </c>
      <c r="BG70" s="79">
        <v>89.275380162812937</v>
      </c>
      <c r="BH70" s="80">
        <v>26.724619837187063</v>
      </c>
      <c r="BI70" s="76">
        <v>29.935038964212698</v>
      </c>
      <c r="BJ70" s="73"/>
      <c r="BK70">
        <v>81</v>
      </c>
      <c r="BL70" s="2">
        <v>66.738333462466855</v>
      </c>
      <c r="BM70" s="102">
        <v>14.261666537533145</v>
      </c>
      <c r="BN70" s="103">
        <v>21.369527522819851</v>
      </c>
    </row>
    <row r="71" spans="1:66" x14ac:dyDescent="0.3">
      <c r="A71" s="100">
        <v>60</v>
      </c>
      <c r="B71" t="s">
        <v>93</v>
      </c>
      <c r="C71" s="71">
        <v>82564</v>
      </c>
      <c r="D71" s="71">
        <v>69248.672146845041</v>
      </c>
      <c r="E71" s="71">
        <v>11159.42187069912</v>
      </c>
      <c r="F71" s="106">
        <f t="shared" si="0"/>
        <v>300.37304394166949</v>
      </c>
      <c r="G71">
        <v>248</v>
      </c>
      <c r="H71" s="73">
        <v>184.37849081264778</v>
      </c>
      <c r="I71" s="74">
        <f t="shared" si="1"/>
        <v>63.621509187352217</v>
      </c>
      <c r="J71" s="85">
        <f t="shared" si="2"/>
        <v>34.505927945792678</v>
      </c>
      <c r="K71" s="73"/>
      <c r="L71">
        <v>207</v>
      </c>
      <c r="M71" s="2">
        <v>162.48270470502766</v>
      </c>
      <c r="N71" s="74">
        <f t="shared" si="3"/>
        <v>44.517295294972342</v>
      </c>
      <c r="O71" s="76">
        <f t="shared" si="4"/>
        <v>27.398174701602478</v>
      </c>
      <c r="P71" s="97">
        <f t="shared" si="5"/>
        <v>-110.47839037962322</v>
      </c>
      <c r="Q71">
        <v>37</v>
      </c>
      <c r="R71" s="2">
        <v>15.554285470435444</v>
      </c>
      <c r="S71" s="74">
        <f t="shared" si="10"/>
        <v>21.445714529564555</v>
      </c>
      <c r="T71" s="89">
        <f t="shared" si="7"/>
        <v>137.87656508122569</v>
      </c>
      <c r="V71">
        <v>220</v>
      </c>
      <c r="W71" s="73">
        <v>166.14896266932189</v>
      </c>
      <c r="X71" s="80">
        <v>53.85103733067811</v>
      </c>
      <c r="Y71" s="76">
        <v>32.411299153191329</v>
      </c>
      <c r="Z71" s="78"/>
      <c r="AA71" s="79">
        <v>186</v>
      </c>
      <c r="AB71" s="80">
        <v>146.41801611163982</v>
      </c>
      <c r="AC71" s="80">
        <v>39.581983888360185</v>
      </c>
      <c r="AD71" s="76">
        <v>27.033547468762301</v>
      </c>
      <c r="AF71" s="79">
        <v>32</v>
      </c>
      <c r="AG71" s="80">
        <v>14.016431008763188</v>
      </c>
      <c r="AH71" s="80">
        <v>17.983568991236812</v>
      </c>
      <c r="AI71" s="89">
        <v>128.30348167799161</v>
      </c>
      <c r="AK71">
        <v>190</v>
      </c>
      <c r="AL71" s="2">
        <v>145.03453768759368</v>
      </c>
      <c r="AM71" s="2">
        <v>44.965462312406316</v>
      </c>
      <c r="AN71" s="76">
        <v>31.003278963292534</v>
      </c>
      <c r="AP71" s="79">
        <v>158</v>
      </c>
      <c r="AQ71" s="80">
        <v>127.81102532761898</v>
      </c>
      <c r="AR71" s="80">
        <v>30.188974672381022</v>
      </c>
      <c r="AS71" s="76">
        <v>23.620008207427642</v>
      </c>
      <c r="AU71" s="79">
        <v>30</v>
      </c>
      <c r="AV71" s="80">
        <v>12.235204835024673</v>
      </c>
      <c r="AW71" s="80">
        <v>17.764795164975325</v>
      </c>
      <c r="AX71" s="89">
        <v>145.19409690732408</v>
      </c>
      <c r="AZ71" s="96">
        <f t="shared" si="8"/>
        <v>188.94433409234048</v>
      </c>
      <c r="BA71">
        <v>156</v>
      </c>
      <c r="BB71" s="2">
        <v>120.99094392227309</v>
      </c>
      <c r="BC71" s="2">
        <v>35.00905607772691</v>
      </c>
      <c r="BD71" s="76">
        <v>28.935269816737193</v>
      </c>
      <c r="BF71">
        <v>126</v>
      </c>
      <c r="BG71" s="79">
        <v>106.62271790304034</v>
      </c>
      <c r="BH71" s="80">
        <v>19.377282096959661</v>
      </c>
      <c r="BI71" s="76">
        <v>18.173689883408159</v>
      </c>
      <c r="BJ71" s="76"/>
      <c r="BK71">
        <v>28</v>
      </c>
      <c r="BL71" s="2">
        <v>10.206872140073878</v>
      </c>
      <c r="BM71" s="2">
        <v>17.793127859926123</v>
      </c>
      <c r="BN71" s="89">
        <v>174.32498042242875</v>
      </c>
    </row>
    <row r="72" spans="1:66" x14ac:dyDescent="0.3">
      <c r="A72" s="100">
        <v>61</v>
      </c>
      <c r="B72" t="s">
        <v>94</v>
      </c>
      <c r="C72" s="71">
        <v>296378</v>
      </c>
      <c r="D72" s="71">
        <v>135183.31692809652</v>
      </c>
      <c r="E72" s="94">
        <v>158592.55890962365</v>
      </c>
      <c r="F72" s="72">
        <f t="shared" si="0"/>
        <v>154.19498073406257</v>
      </c>
      <c r="G72">
        <v>457</v>
      </c>
      <c r="H72" s="73">
        <v>338.63503811060269</v>
      </c>
      <c r="I72" s="74">
        <f t="shared" si="1"/>
        <v>118.36496188939731</v>
      </c>
      <c r="J72" s="85">
        <f t="shared" si="2"/>
        <v>34.953548383477596</v>
      </c>
      <c r="K72" s="73"/>
      <c r="L72">
        <v>219</v>
      </c>
      <c r="M72" s="2">
        <v>168.04354063301324</v>
      </c>
      <c r="N72" s="74">
        <f t="shared" si="3"/>
        <v>50.956459366986763</v>
      </c>
      <c r="O72" s="76">
        <f t="shared" si="4"/>
        <v>30.323366893506194</v>
      </c>
      <c r="P72" s="83">
        <f t="shared" si="5"/>
        <v>2.882174262845524</v>
      </c>
      <c r="Q72">
        <v>211</v>
      </c>
      <c r="R72" s="2">
        <v>165.56656105024254</v>
      </c>
      <c r="S72" s="74">
        <f t="shared" si="10"/>
        <v>45.433438949757459</v>
      </c>
      <c r="T72" s="76">
        <f t="shared" si="7"/>
        <v>27.441192630660669</v>
      </c>
      <c r="V72">
        <v>416</v>
      </c>
      <c r="W72" s="73">
        <v>305.15414275049159</v>
      </c>
      <c r="X72" s="80">
        <v>110.84585724950841</v>
      </c>
      <c r="Y72" s="76">
        <v>36.324546096738132</v>
      </c>
      <c r="Z72" s="78"/>
      <c r="AA72" s="79">
        <v>191</v>
      </c>
      <c r="AB72" s="80">
        <v>151.42905138444684</v>
      </c>
      <c r="AC72" s="80">
        <v>39.570948615553164</v>
      </c>
      <c r="AD72" s="99">
        <v>26.131675694837948</v>
      </c>
      <c r="AF72" s="79">
        <v>198</v>
      </c>
      <c r="AG72" s="80">
        <v>149.19697113247955</v>
      </c>
      <c r="AH72" s="80">
        <v>48.803028867520453</v>
      </c>
      <c r="AI72" s="76">
        <v>32.710468917083958</v>
      </c>
      <c r="AK72">
        <v>366</v>
      </c>
      <c r="AL72" s="2">
        <v>266.37475977118083</v>
      </c>
      <c r="AM72" s="2">
        <v>99.625240228819166</v>
      </c>
      <c r="AN72" s="76">
        <v>37.400405471749075</v>
      </c>
      <c r="AP72" s="79">
        <v>169</v>
      </c>
      <c r="AQ72" s="80">
        <v>132.18525175943998</v>
      </c>
      <c r="AR72" s="80">
        <v>36.814748240560021</v>
      </c>
      <c r="AS72" s="76">
        <v>27.850874246968253</v>
      </c>
      <c r="AU72" s="79">
        <v>174</v>
      </c>
      <c r="AV72" s="80">
        <v>130.23682715163798</v>
      </c>
      <c r="AW72" s="80">
        <v>43.763172848362018</v>
      </c>
      <c r="AX72" s="76">
        <v>33.602763370000922</v>
      </c>
      <c r="AZ72" s="76">
        <f t="shared" si="8"/>
        <v>106.62059936972381</v>
      </c>
      <c r="BA72">
        <v>316</v>
      </c>
      <c r="BB72" s="2">
        <v>222.21557799705238</v>
      </c>
      <c r="BC72" s="2">
        <v>93.784422002947622</v>
      </c>
      <c r="BD72" s="76">
        <v>42.204251766809811</v>
      </c>
      <c r="BF72">
        <v>149</v>
      </c>
      <c r="BG72" s="79">
        <v>110.27179207084839</v>
      </c>
      <c r="BH72" s="80">
        <v>38.728207929151608</v>
      </c>
      <c r="BI72" s="76">
        <v>35.120684267350228</v>
      </c>
      <c r="BJ72" s="73"/>
      <c r="BK72">
        <v>149</v>
      </c>
      <c r="BL72" s="2">
        <v>108.6463741792346</v>
      </c>
      <c r="BM72" s="2">
        <v>40.353625820765401</v>
      </c>
      <c r="BN72" s="76">
        <v>37.142174440348811</v>
      </c>
    </row>
    <row r="73" spans="1:66" x14ac:dyDescent="0.3">
      <c r="A73" s="100">
        <v>62</v>
      </c>
      <c r="B73" t="s">
        <v>95</v>
      </c>
      <c r="C73" s="71">
        <v>107426</v>
      </c>
      <c r="D73" s="71">
        <v>55957.13887464947</v>
      </c>
      <c r="E73" s="71">
        <v>49325.597723944738</v>
      </c>
      <c r="F73" s="72">
        <f t="shared" si="0"/>
        <v>175.93506227542682</v>
      </c>
      <c r="G73">
        <v>189</v>
      </c>
      <c r="H73" s="73">
        <v>138.98463999050631</v>
      </c>
      <c r="I73" s="74">
        <f t="shared" si="1"/>
        <v>50.015360009493691</v>
      </c>
      <c r="J73" s="85">
        <f t="shared" si="2"/>
        <v>35.986250000654827</v>
      </c>
      <c r="K73" s="73"/>
      <c r="L73">
        <v>105</v>
      </c>
      <c r="M73" s="2">
        <v>78.393902367591338</v>
      </c>
      <c r="N73" s="74">
        <f t="shared" si="3"/>
        <v>26.606097632408662</v>
      </c>
      <c r="O73" s="76">
        <f t="shared" si="4"/>
        <v>33.938988657117591</v>
      </c>
      <c r="P73" s="76">
        <f t="shared" si="5"/>
        <v>-6.2076512400493726</v>
      </c>
      <c r="Q73">
        <v>76</v>
      </c>
      <c r="R73" s="2">
        <v>54.228913412241091</v>
      </c>
      <c r="S73" s="74">
        <f t="shared" si="10"/>
        <v>21.771086587758909</v>
      </c>
      <c r="T73" s="85">
        <f t="shared" si="7"/>
        <v>40.146639897166963</v>
      </c>
      <c r="V73">
        <v>169</v>
      </c>
      <c r="W73" s="73">
        <v>125.24320846544065</v>
      </c>
      <c r="X73" s="80">
        <v>43.756791534559355</v>
      </c>
      <c r="Y73" s="76">
        <v>34.937456546103668</v>
      </c>
      <c r="Z73" s="78"/>
      <c r="AA73" s="79">
        <v>93</v>
      </c>
      <c r="AB73" s="80">
        <v>70.643085864123591</v>
      </c>
      <c r="AC73" s="80">
        <v>22.356914135876409</v>
      </c>
      <c r="AD73" s="76">
        <v>31.647703186237038</v>
      </c>
      <c r="AF73" s="79">
        <v>71</v>
      </c>
      <c r="AG73" s="80">
        <v>48.867292873569134</v>
      </c>
      <c r="AH73" s="80">
        <v>22.132707126430866</v>
      </c>
      <c r="AI73" s="76">
        <v>45.291453291045279</v>
      </c>
      <c r="AK73">
        <v>153</v>
      </c>
      <c r="AL73" s="2">
        <v>109.32713961295198</v>
      </c>
      <c r="AM73" s="2">
        <v>43.672860387048019</v>
      </c>
      <c r="AN73" s="76">
        <v>39.94695236851701</v>
      </c>
      <c r="AP73" s="79">
        <v>79</v>
      </c>
      <c r="AQ73" s="80">
        <v>61.665671181586823</v>
      </c>
      <c r="AR73" s="80">
        <v>17.334328818413177</v>
      </c>
      <c r="AS73" s="76">
        <v>28.110176190848225</v>
      </c>
      <c r="AU73" s="79">
        <v>69</v>
      </c>
      <c r="AV73" s="80">
        <v>42.6571741171092</v>
      </c>
      <c r="AW73" s="80">
        <v>26.3428258828908</v>
      </c>
      <c r="AX73" s="76">
        <v>61.754737457690759</v>
      </c>
      <c r="AZ73" s="76">
        <f t="shared" si="8"/>
        <v>121.94440824381435</v>
      </c>
      <c r="BA73">
        <v>131</v>
      </c>
      <c r="BB73" s="2">
        <v>91.203061208672978</v>
      </c>
      <c r="BC73" s="2">
        <v>39.796938791327022</v>
      </c>
      <c r="BD73" s="76">
        <v>43.635529623585178</v>
      </c>
      <c r="BF73">
        <v>67</v>
      </c>
      <c r="BG73" s="79">
        <v>51.442834808987151</v>
      </c>
      <c r="BH73" s="80">
        <v>15.557165191012849</v>
      </c>
      <c r="BI73" s="76">
        <v>30.24165609997641</v>
      </c>
      <c r="BJ73" s="73"/>
      <c r="BK73">
        <v>59</v>
      </c>
      <c r="BL73" s="2">
        <v>35.585535995591236</v>
      </c>
      <c r="BM73" s="2">
        <v>23.414464004408764</v>
      </c>
      <c r="BN73" s="76">
        <v>65.797699400423895</v>
      </c>
    </row>
    <row r="74" spans="1:66" x14ac:dyDescent="0.3">
      <c r="A74" s="100">
        <v>63</v>
      </c>
      <c r="B74" t="s">
        <v>96</v>
      </c>
      <c r="C74" s="71">
        <v>234912</v>
      </c>
      <c r="D74" s="71">
        <v>105070.31107778841</v>
      </c>
      <c r="E74" s="94">
        <v>128110.0814296286</v>
      </c>
      <c r="F74" s="72">
        <f t="shared" si="0"/>
        <v>155.80302411115653</v>
      </c>
      <c r="G74">
        <v>366</v>
      </c>
      <c r="H74" s="73">
        <v>269.06025092042591</v>
      </c>
      <c r="I74" s="74">
        <f t="shared" si="1"/>
        <v>96.939749079574085</v>
      </c>
      <c r="J74" s="85">
        <f t="shared" si="2"/>
        <v>36.029011623959214</v>
      </c>
      <c r="K74" s="73"/>
      <c r="L74">
        <v>169</v>
      </c>
      <c r="M74" s="2">
        <v>125.89890971219248</v>
      </c>
      <c r="N74" s="74">
        <f t="shared" si="3"/>
        <v>43.101090287807523</v>
      </c>
      <c r="O74" s="76">
        <f t="shared" si="4"/>
        <v>34.234681131343798</v>
      </c>
      <c r="P74" s="83">
        <f t="shared" si="5"/>
        <v>4.9715561993497559</v>
      </c>
      <c r="Q74">
        <v>181</v>
      </c>
      <c r="R74" s="2">
        <v>140.02446567435607</v>
      </c>
      <c r="S74" s="74">
        <f t="shared" si="10"/>
        <v>40.975534325643935</v>
      </c>
      <c r="T74" s="85">
        <f t="shared" si="7"/>
        <v>29.263124931994042</v>
      </c>
      <c r="V74">
        <v>342</v>
      </c>
      <c r="W74" s="73">
        <v>242.45822486637726</v>
      </c>
      <c r="X74" s="80">
        <v>99.541775133622735</v>
      </c>
      <c r="Y74" s="76">
        <v>41.055227220475551</v>
      </c>
      <c r="Z74" s="78"/>
      <c r="AA74" s="79">
        <v>156</v>
      </c>
      <c r="AB74" s="80">
        <v>113.45126623872166</v>
      </c>
      <c r="AC74" s="80">
        <v>42.548733761278342</v>
      </c>
      <c r="AD74" s="76">
        <v>37.503974324753884</v>
      </c>
      <c r="AF74" s="79">
        <v>173</v>
      </c>
      <c r="AG74" s="80">
        <v>126.18022643303051</v>
      </c>
      <c r="AH74" s="80">
        <v>46.819773566969488</v>
      </c>
      <c r="AI74" s="76">
        <v>37.105475945408003</v>
      </c>
      <c r="AK74">
        <v>306</v>
      </c>
      <c r="AL74" s="2">
        <v>211.64632018820637</v>
      </c>
      <c r="AM74" s="2">
        <v>94.353679811793626</v>
      </c>
      <c r="AN74" s="76">
        <v>44.580826979599586</v>
      </c>
      <c r="AP74" s="79">
        <v>139</v>
      </c>
      <c r="AQ74" s="80">
        <v>99.033732649618685</v>
      </c>
      <c r="AR74" s="80">
        <v>39.966267350381315</v>
      </c>
      <c r="AS74" s="76">
        <v>40.356216292262715</v>
      </c>
      <c r="AU74" s="79">
        <v>156</v>
      </c>
      <c r="AV74" s="80">
        <v>110.14508012579671</v>
      </c>
      <c r="AW74" s="80">
        <v>45.85491987420329</v>
      </c>
      <c r="AX74" s="76">
        <v>41.631382737960131</v>
      </c>
      <c r="AZ74" s="76">
        <f t="shared" si="8"/>
        <v>105.14575670889525</v>
      </c>
      <c r="BA74">
        <v>247</v>
      </c>
      <c r="BB74" s="2">
        <v>176.5599316240465</v>
      </c>
      <c r="BC74" s="2">
        <v>70.440068375953501</v>
      </c>
      <c r="BD74" s="76">
        <v>39.895840312140194</v>
      </c>
      <c r="BF74">
        <v>108</v>
      </c>
      <c r="BG74" s="79">
        <v>82.616078793819341</v>
      </c>
      <c r="BH74" s="101">
        <v>25.383921206180659</v>
      </c>
      <c r="BI74" s="76">
        <v>30.725158560877709</v>
      </c>
      <c r="BJ74" s="73"/>
      <c r="BK74">
        <v>131</v>
      </c>
      <c r="BL74" s="2">
        <v>91.885404851085383</v>
      </c>
      <c r="BM74" s="2">
        <v>39.114595148914617</v>
      </c>
      <c r="BN74" s="76">
        <v>42.568888075648047</v>
      </c>
    </row>
    <row r="75" spans="1:66" x14ac:dyDescent="0.3">
      <c r="A75" s="100">
        <v>64</v>
      </c>
      <c r="B75" t="s">
        <v>97</v>
      </c>
      <c r="C75" s="71">
        <v>223553</v>
      </c>
      <c r="D75" s="71">
        <v>133356.05567328606</v>
      </c>
      <c r="E75" s="71">
        <v>87128.552236362695</v>
      </c>
      <c r="F75" s="72">
        <f t="shared" ref="F75:F107" si="11">G75*100000/C75</f>
        <v>182.50705649219648</v>
      </c>
      <c r="G75">
        <v>408</v>
      </c>
      <c r="H75" s="73">
        <v>298.33808692910793</v>
      </c>
      <c r="I75" s="74">
        <f t="shared" ref="I75:I107" si="12">G75-H75</f>
        <v>109.66191307089207</v>
      </c>
      <c r="J75" s="85">
        <f t="shared" ref="J75:J107" si="13">100*I75/H75</f>
        <v>36.757597462556063</v>
      </c>
      <c r="K75" s="73"/>
      <c r="L75">
        <v>253</v>
      </c>
      <c r="M75" s="2">
        <v>205.24831178075584</v>
      </c>
      <c r="N75" s="74">
        <f t="shared" ref="N75:N107" si="14">L75-M75</f>
        <v>47.751688219244159</v>
      </c>
      <c r="O75" s="76">
        <f t="shared" ref="O75:O107" si="15">100*N75/M75</f>
        <v>23.265325694981613</v>
      </c>
      <c r="P75" s="81">
        <f t="shared" ref="P75:P107" si="16">O75-T75</f>
        <v>-38.406097802885995</v>
      </c>
      <c r="Q75">
        <v>137</v>
      </c>
      <c r="R75" s="2">
        <v>84.739774683685511</v>
      </c>
      <c r="S75" s="74">
        <f t="shared" si="10"/>
        <v>52.260225316314489</v>
      </c>
      <c r="T75" s="85">
        <f t="shared" ref="T75:T107" si="17">100*S75/R75</f>
        <v>61.671423497867607</v>
      </c>
      <c r="V75">
        <v>374</v>
      </c>
      <c r="W75" s="73">
        <v>268.8413569801333</v>
      </c>
      <c r="X75" s="80">
        <v>105.1586430198667</v>
      </c>
      <c r="Y75" s="76">
        <v>39.115500755204735</v>
      </c>
      <c r="Z75" s="78"/>
      <c r="AA75" s="79">
        <v>232</v>
      </c>
      <c r="AB75" s="80">
        <v>184.95538140972175</v>
      </c>
      <c r="AC75" s="80">
        <v>47.044618590278247</v>
      </c>
      <c r="AD75" s="76">
        <v>25.435658174261405</v>
      </c>
      <c r="AF75" s="79">
        <v>125</v>
      </c>
      <c r="AG75" s="80">
        <v>76.361540863423798</v>
      </c>
      <c r="AH75" s="80">
        <v>48.638459136576202</v>
      </c>
      <c r="AI75" s="76">
        <v>63.694968156245523</v>
      </c>
      <c r="AK75">
        <v>334</v>
      </c>
      <c r="AL75" s="2">
        <v>234.67664976351006</v>
      </c>
      <c r="AM75" s="2">
        <v>99.323350236489944</v>
      </c>
      <c r="AN75" s="76">
        <v>42.323490784694918</v>
      </c>
      <c r="AP75" s="79">
        <v>206</v>
      </c>
      <c r="AQ75" s="80">
        <v>161.45101242058226</v>
      </c>
      <c r="AR75" s="80">
        <v>44.548987579417741</v>
      </c>
      <c r="AS75" s="76">
        <v>27.592882145184063</v>
      </c>
      <c r="AU75" s="79">
        <v>112</v>
      </c>
      <c r="AV75" s="80">
        <v>66.657417526470581</v>
      </c>
      <c r="AW75" s="80">
        <v>45.342582473529419</v>
      </c>
      <c r="AX75" s="76">
        <v>68.023311067404094</v>
      </c>
      <c r="AZ75" s="76">
        <f t="shared" si="8"/>
        <v>128.38118924818724</v>
      </c>
      <c r="BA75">
        <v>287</v>
      </c>
      <c r="BB75" s="2">
        <v>195.77232998504317</v>
      </c>
      <c r="BC75" s="2">
        <v>91.227670014956828</v>
      </c>
      <c r="BD75" s="76">
        <v>46.598857980556566</v>
      </c>
      <c r="BF75">
        <v>178</v>
      </c>
      <c r="BG75" s="79">
        <v>134.68592172196679</v>
      </c>
      <c r="BH75" s="80">
        <v>43.314078278033207</v>
      </c>
      <c r="BI75" s="76">
        <v>32.159321274458662</v>
      </c>
      <c r="BJ75" s="73"/>
      <c r="BK75">
        <v>96</v>
      </c>
      <c r="BL75" s="2">
        <v>55.607057426009391</v>
      </c>
      <c r="BM75" s="2">
        <v>40.392942573990609</v>
      </c>
      <c r="BN75" s="76">
        <v>72.639956947438463</v>
      </c>
    </row>
    <row r="76" spans="1:66" x14ac:dyDescent="0.3">
      <c r="A76" s="100">
        <v>65</v>
      </c>
      <c r="B76" t="s">
        <v>98</v>
      </c>
      <c r="C76" s="71">
        <v>142948</v>
      </c>
      <c r="D76" s="71">
        <v>105330.03413130139</v>
      </c>
      <c r="E76" s="71">
        <v>34326.670842688327</v>
      </c>
      <c r="F76" s="72">
        <f t="shared" si="11"/>
        <v>257.43627053194166</v>
      </c>
      <c r="G76">
        <v>368</v>
      </c>
      <c r="H76" s="73">
        <v>268.24855119203227</v>
      </c>
      <c r="I76" s="74">
        <f t="shared" si="12"/>
        <v>99.751448807967734</v>
      </c>
      <c r="J76" s="85">
        <f t="shared" si="13"/>
        <v>37.186202260812294</v>
      </c>
      <c r="K76" s="73"/>
      <c r="L76">
        <v>265</v>
      </c>
      <c r="M76" s="2">
        <v>206.32401851795348</v>
      </c>
      <c r="N76" s="74">
        <f t="shared" si="14"/>
        <v>58.675981482046524</v>
      </c>
      <c r="O76" s="76">
        <f t="shared" si="15"/>
        <v>28.438754684753672</v>
      </c>
      <c r="P76" s="76">
        <f t="shared" si="16"/>
        <v>-36.568605601551909</v>
      </c>
      <c r="Q76">
        <v>86</v>
      </c>
      <c r="R76" s="2">
        <v>52.118887212534467</v>
      </c>
      <c r="S76" s="74">
        <f t="shared" si="10"/>
        <v>33.881112787465533</v>
      </c>
      <c r="T76" s="85">
        <f t="shared" si="17"/>
        <v>65.007360286305584</v>
      </c>
      <c r="V76">
        <v>314</v>
      </c>
      <c r="W76" s="73">
        <v>241.72677800792235</v>
      </c>
      <c r="X76" s="80">
        <v>72.273221992077652</v>
      </c>
      <c r="Y76" s="76">
        <v>29.898723917839575</v>
      </c>
      <c r="Z76" s="78"/>
      <c r="AA76" s="79">
        <v>222</v>
      </c>
      <c r="AB76" s="80">
        <v>185.92473286570799</v>
      </c>
      <c r="AC76" s="80">
        <v>36.075267134292005</v>
      </c>
      <c r="AD76" s="76">
        <v>19.403156631317522</v>
      </c>
      <c r="AF76" s="79">
        <v>78</v>
      </c>
      <c r="AG76" s="80">
        <v>46.965885270430761</v>
      </c>
      <c r="AH76" s="80">
        <v>31.034114729569239</v>
      </c>
      <c r="AI76" s="76">
        <v>66.077993741359322</v>
      </c>
      <c r="AK76">
        <v>260</v>
      </c>
      <c r="AL76" s="2">
        <v>211.00782654217511</v>
      </c>
      <c r="AM76" s="2">
        <v>48.99217345782489</v>
      </c>
      <c r="AN76" s="76">
        <v>23.218178330476572</v>
      </c>
      <c r="AP76" s="79">
        <v>182</v>
      </c>
      <c r="AQ76" s="80">
        <v>162.29717744031561</v>
      </c>
      <c r="AR76" s="80">
        <v>19.702822559684392</v>
      </c>
      <c r="AS76" s="76">
        <v>12.139966246135153</v>
      </c>
      <c r="AU76" s="79">
        <v>67</v>
      </c>
      <c r="AV76" s="80">
        <v>40.997399850412748</v>
      </c>
      <c r="AW76" s="80">
        <v>26.002600149587252</v>
      </c>
      <c r="AX76" s="76">
        <v>63.424998279068831</v>
      </c>
      <c r="AZ76" s="76">
        <f t="shared" ref="AZ76:AZ107" si="18">BA76*100000/C76</f>
        <v>152.50300808685677</v>
      </c>
      <c r="BA76">
        <v>218</v>
      </c>
      <c r="BB76" s="2">
        <v>176.02728643378086</v>
      </c>
      <c r="BC76" s="2">
        <v>41.972713566219142</v>
      </c>
      <c r="BD76" s="76">
        <v>23.844435948859967</v>
      </c>
      <c r="BF76">
        <v>151</v>
      </c>
      <c r="BG76" s="79">
        <v>135.39181085764335</v>
      </c>
      <c r="BH76" s="80">
        <v>15.60818914235665</v>
      </c>
      <c r="BI76" s="76">
        <v>11.528163367847823</v>
      </c>
      <c r="BJ76" s="73"/>
      <c r="BK76">
        <v>58</v>
      </c>
      <c r="BL76" s="2">
        <v>34.200916453051192</v>
      </c>
      <c r="BM76" s="2">
        <v>23.799083546948808</v>
      </c>
      <c r="BN76" s="76">
        <v>69.58609889772589</v>
      </c>
    </row>
    <row r="77" spans="1:66" x14ac:dyDescent="0.3">
      <c r="A77" s="100">
        <v>66</v>
      </c>
      <c r="B77" t="s">
        <v>99</v>
      </c>
      <c r="C77" s="71">
        <v>138107</v>
      </c>
      <c r="D77" s="71">
        <v>84153.678579772779</v>
      </c>
      <c r="E77" s="71">
        <v>51972.531293539803</v>
      </c>
      <c r="F77" s="72">
        <f t="shared" si="11"/>
        <v>208.53396279696179</v>
      </c>
      <c r="G77">
        <v>288</v>
      </c>
      <c r="H77" s="73">
        <v>209.6422103146279</v>
      </c>
      <c r="I77" s="74">
        <f t="shared" si="12"/>
        <v>78.357789685372097</v>
      </c>
      <c r="J77" s="85">
        <f t="shared" si="13"/>
        <v>37.376914490537899</v>
      </c>
      <c r="K77" s="73"/>
      <c r="L77">
        <v>163</v>
      </c>
      <c r="M77" s="2">
        <v>141.30848593851539</v>
      </c>
      <c r="N77" s="74">
        <f t="shared" si="14"/>
        <v>21.691514061484611</v>
      </c>
      <c r="O77" s="76">
        <f t="shared" si="15"/>
        <v>15.350468103467465</v>
      </c>
      <c r="P77" s="81">
        <f t="shared" si="16"/>
        <v>-62.258412564786198</v>
      </c>
      <c r="Q77">
        <v>113</v>
      </c>
      <c r="R77" s="2">
        <v>63.622944739495765</v>
      </c>
      <c r="S77" s="74">
        <f t="shared" si="10"/>
        <v>49.377055260504235</v>
      </c>
      <c r="T77" s="85">
        <f t="shared" si="17"/>
        <v>77.608880668253661</v>
      </c>
      <c r="V77">
        <v>260</v>
      </c>
      <c r="W77" s="73">
        <v>188.91485455791511</v>
      </c>
      <c r="X77" s="80">
        <v>71.085145442084894</v>
      </c>
      <c r="Y77" s="76">
        <v>37.628139729103474</v>
      </c>
      <c r="Z77" s="78"/>
      <c r="AA77" s="79">
        <v>149</v>
      </c>
      <c r="AB77" s="80">
        <v>127.33729542733766</v>
      </c>
      <c r="AC77" s="80">
        <v>21.662704572662335</v>
      </c>
      <c r="AD77" s="76">
        <v>17.012065868026621</v>
      </c>
      <c r="AF77" s="79">
        <v>102</v>
      </c>
      <c r="AG77" s="80">
        <v>57.332534960252985</v>
      </c>
      <c r="AH77" s="80">
        <v>44.667465039747015</v>
      </c>
      <c r="AI77" s="76">
        <v>77.909454153237235</v>
      </c>
      <c r="AK77">
        <v>232</v>
      </c>
      <c r="AL77" s="2">
        <v>164.90731060209779</v>
      </c>
      <c r="AM77" s="2">
        <v>67.092689397902205</v>
      </c>
      <c r="AN77" s="76">
        <v>40.68509100835989</v>
      </c>
      <c r="AP77" s="79">
        <v>132</v>
      </c>
      <c r="AQ77" s="80">
        <v>111.1551072963905</v>
      </c>
      <c r="AR77" s="80">
        <v>20.844892703609503</v>
      </c>
      <c r="AS77" s="76">
        <v>18.752977897837351</v>
      </c>
      <c r="AU77" s="79">
        <v>94</v>
      </c>
      <c r="AV77" s="80">
        <v>50.046642295127789</v>
      </c>
      <c r="AW77" s="80">
        <v>43.953357704872211</v>
      </c>
      <c r="AX77" s="76">
        <v>87.824788415727994</v>
      </c>
      <c r="AZ77" s="76">
        <f t="shared" si="18"/>
        <v>143.36709942291122</v>
      </c>
      <c r="BA77">
        <v>198</v>
      </c>
      <c r="BB77" s="2">
        <v>137.56924031714973</v>
      </c>
      <c r="BC77" s="2">
        <v>60.430759682850265</v>
      </c>
      <c r="BD77" s="76">
        <v>43.927523001169625</v>
      </c>
      <c r="BF77">
        <v>110</v>
      </c>
      <c r="BG77" s="79">
        <v>92.727991332248337</v>
      </c>
      <c r="BH77" s="80">
        <v>17.272008667751663</v>
      </c>
      <c r="BI77" s="76">
        <v>18.626531664926638</v>
      </c>
      <c r="BJ77" s="73"/>
      <c r="BK77">
        <v>86</v>
      </c>
      <c r="BL77" s="2">
        <v>41.749989953915858</v>
      </c>
      <c r="BM77" s="2">
        <v>44.250010046084142</v>
      </c>
      <c r="BN77" s="89">
        <v>105.9880735179286</v>
      </c>
    </row>
    <row r="78" spans="1:66" x14ac:dyDescent="0.3">
      <c r="A78" s="100">
        <v>67</v>
      </c>
      <c r="B78" t="s">
        <v>100</v>
      </c>
      <c r="C78" s="71">
        <v>19069</v>
      </c>
      <c r="D78" s="71">
        <v>11645.794583791767</v>
      </c>
      <c r="E78" s="71">
        <v>6551.8349246437929</v>
      </c>
      <c r="F78" s="72">
        <f t="shared" si="11"/>
        <v>230.74099323509361</v>
      </c>
      <c r="G78">
        <v>44</v>
      </c>
      <c r="H78" s="73">
        <v>31.9915129160572</v>
      </c>
      <c r="I78" s="74">
        <f t="shared" si="12"/>
        <v>12.0084870839428</v>
      </c>
      <c r="J78" s="85">
        <f t="shared" si="13"/>
        <v>37.536477613459454</v>
      </c>
      <c r="K78" s="73"/>
      <c r="L78">
        <v>27</v>
      </c>
      <c r="M78" s="2">
        <v>24.986884117825433</v>
      </c>
      <c r="N78" s="74">
        <f t="shared" si="14"/>
        <v>2.0131158821745672</v>
      </c>
      <c r="O78" s="76">
        <f t="shared" si="15"/>
        <v>8.0566903527536162</v>
      </c>
      <c r="P78" s="97">
        <f t="shared" si="16"/>
        <v>-125.6092898761015</v>
      </c>
      <c r="Q78">
        <v>13</v>
      </c>
      <c r="R78" s="2">
        <v>5.5634970855696029</v>
      </c>
      <c r="S78" s="74">
        <f t="shared" si="10"/>
        <v>7.4365029144303971</v>
      </c>
      <c r="T78" s="89">
        <f t="shared" si="17"/>
        <v>133.66598022885512</v>
      </c>
      <c r="V78">
        <v>38</v>
      </c>
      <c r="W78" s="73">
        <v>28.828507391495044</v>
      </c>
      <c r="X78" s="93">
        <v>9.1714926085049555</v>
      </c>
      <c r="Y78" s="99">
        <v>31.813969706980807</v>
      </c>
      <c r="Z78" s="78"/>
      <c r="AA78" s="79">
        <v>21</v>
      </c>
      <c r="AB78" s="80">
        <v>22.516427259043752</v>
      </c>
      <c r="AC78" s="80">
        <v>-1.516427259043752</v>
      </c>
      <c r="AD78" s="76">
        <v>-6.7347596561291798</v>
      </c>
      <c r="AF78" s="79">
        <v>13</v>
      </c>
      <c r="AG78" s="80">
        <v>5.0134333213545128</v>
      </c>
      <c r="AH78" s="80">
        <v>7.9865666786454872</v>
      </c>
      <c r="AI78" s="89">
        <v>159.30333898382642</v>
      </c>
      <c r="AK78">
        <v>34</v>
      </c>
      <c r="AL78" s="2">
        <v>25.164943401243836</v>
      </c>
      <c r="AM78" s="2">
        <v>8.8350565987561644</v>
      </c>
      <c r="AN78" s="76">
        <v>35.108589190466731</v>
      </c>
      <c r="AP78" s="79">
        <v>20</v>
      </c>
      <c r="AQ78" s="80">
        <v>19.655010572598179</v>
      </c>
      <c r="AR78" s="80">
        <v>0.34498942740182059</v>
      </c>
      <c r="AS78" s="76">
        <v>1.755223820041002</v>
      </c>
      <c r="AU78" s="79">
        <v>12</v>
      </c>
      <c r="AV78" s="80">
        <v>4.3763197332587751</v>
      </c>
      <c r="AW78" s="80">
        <v>7.6236802667412249</v>
      </c>
      <c r="AX78" s="89">
        <v>174.20300004141473</v>
      </c>
      <c r="AZ78" s="76">
        <f t="shared" si="18"/>
        <v>162.56751796108867</v>
      </c>
      <c r="BA78">
        <v>31</v>
      </c>
      <c r="BB78" s="2">
        <v>20.993139319859512</v>
      </c>
      <c r="BC78" s="2">
        <v>10.006860680140488</v>
      </c>
      <c r="BD78" s="76">
        <v>47.667290383168158</v>
      </c>
      <c r="BF78">
        <v>18</v>
      </c>
      <c r="BG78" s="79">
        <v>16.396634345836461</v>
      </c>
      <c r="BH78" s="80">
        <v>1.6033656541635395</v>
      </c>
      <c r="BI78" s="76">
        <v>9.7786266397449815</v>
      </c>
      <c r="BJ78" s="73"/>
      <c r="BK78">
        <v>11</v>
      </c>
      <c r="BL78" s="2">
        <v>3.6508204450803916</v>
      </c>
      <c r="BM78" s="2">
        <v>7.3491795549196084</v>
      </c>
      <c r="BN78" s="89">
        <v>201.30213647792198</v>
      </c>
    </row>
    <row r="79" spans="1:66" x14ac:dyDescent="0.3">
      <c r="A79" s="100">
        <v>68</v>
      </c>
      <c r="B79" t="s">
        <v>101</v>
      </c>
      <c r="C79" s="71">
        <v>86004</v>
      </c>
      <c r="D79" s="71">
        <v>57389.688326518837</v>
      </c>
      <c r="E79" s="71">
        <v>24582.674150904779</v>
      </c>
      <c r="F79" s="72">
        <f t="shared" si="11"/>
        <v>256.96479233524025</v>
      </c>
      <c r="G79">
        <v>221</v>
      </c>
      <c r="H79" s="73">
        <v>159.92638006163358</v>
      </c>
      <c r="I79" s="74">
        <f t="shared" si="12"/>
        <v>61.07361993836642</v>
      </c>
      <c r="J79" s="85">
        <f t="shared" si="13"/>
        <v>38.188583968967116</v>
      </c>
      <c r="K79" s="73"/>
      <c r="L79">
        <v>147</v>
      </c>
      <c r="M79" s="2">
        <v>116.37365054757107</v>
      </c>
      <c r="N79" s="74">
        <f t="shared" si="14"/>
        <v>30.626349452428926</v>
      </c>
      <c r="O79" s="76">
        <f t="shared" si="15"/>
        <v>26.317254213753074</v>
      </c>
      <c r="P79" s="81">
        <f t="shared" si="16"/>
        <v>-58.285656542492049</v>
      </c>
      <c r="Q79">
        <v>60</v>
      </c>
      <c r="R79" s="2">
        <v>32.502196067333784</v>
      </c>
      <c r="S79" s="74">
        <f t="shared" si="10"/>
        <v>27.497803932666216</v>
      </c>
      <c r="T79" s="85">
        <f t="shared" si="17"/>
        <v>84.602910756245123</v>
      </c>
      <c r="V79">
        <v>210</v>
      </c>
      <c r="W79" s="73">
        <v>144.1144356567074</v>
      </c>
      <c r="X79" s="80">
        <v>65.8855643432926</v>
      </c>
      <c r="Y79" s="76">
        <v>45.717532766972425</v>
      </c>
      <c r="Z79" s="78"/>
      <c r="AA79" s="79">
        <v>138</v>
      </c>
      <c r="AB79" s="80">
        <v>104.86777082999508</v>
      </c>
      <c r="AC79" s="80">
        <v>33.132229170004919</v>
      </c>
      <c r="AD79" s="76">
        <v>31.594291466075664</v>
      </c>
      <c r="AF79" s="79">
        <v>60</v>
      </c>
      <c r="AG79" s="80">
        <v>29.288699225495481</v>
      </c>
      <c r="AH79" s="80">
        <v>30.711300774504519</v>
      </c>
      <c r="AI79" s="89">
        <v>104.85716876006116</v>
      </c>
      <c r="AK79">
        <v>181</v>
      </c>
      <c r="AL79" s="2">
        <v>125.80018685508371</v>
      </c>
      <c r="AM79" s="2">
        <v>55.199813144916291</v>
      </c>
      <c r="AN79" s="76">
        <v>43.878959582551374</v>
      </c>
      <c r="AP79" s="79">
        <v>119</v>
      </c>
      <c r="AQ79" s="80">
        <v>91.541038934606377</v>
      </c>
      <c r="AR79" s="80">
        <v>27.458961065393623</v>
      </c>
      <c r="AS79" s="76">
        <v>29.996339767357586</v>
      </c>
      <c r="AU79" s="79">
        <v>50</v>
      </c>
      <c r="AV79" s="80">
        <v>25.566653462020415</v>
      </c>
      <c r="AW79" s="80">
        <v>24.433346537979585</v>
      </c>
      <c r="AX79" s="89">
        <v>95.567245726061202</v>
      </c>
      <c r="AZ79" s="96">
        <f t="shared" si="18"/>
        <v>175.57322915213246</v>
      </c>
      <c r="BA79">
        <v>151</v>
      </c>
      <c r="BB79" s="2">
        <v>104.94523301739662</v>
      </c>
      <c r="BC79" s="2">
        <v>46.054766982603383</v>
      </c>
      <c r="BD79" s="76">
        <v>43.884572608428002</v>
      </c>
      <c r="BF79">
        <v>98</v>
      </c>
      <c r="BG79" s="79">
        <v>76.365511862978778</v>
      </c>
      <c r="BH79" s="80">
        <v>21.634488137021222</v>
      </c>
      <c r="BI79" s="76">
        <v>28.330181529902639</v>
      </c>
      <c r="BJ79" s="73"/>
      <c r="BK79">
        <v>44</v>
      </c>
      <c r="BL79" s="2">
        <v>21.328254529045921</v>
      </c>
      <c r="BM79" s="2">
        <v>22.671745470954079</v>
      </c>
      <c r="BN79" s="89">
        <v>106.29911341351691</v>
      </c>
    </row>
    <row r="80" spans="1:66" x14ac:dyDescent="0.3">
      <c r="A80" s="100">
        <v>69</v>
      </c>
      <c r="B80" t="s">
        <v>102</v>
      </c>
      <c r="C80" s="71">
        <v>109228</v>
      </c>
      <c r="D80" s="71">
        <v>80865.390405573009</v>
      </c>
      <c r="E80" s="71">
        <v>26166.444609965652</v>
      </c>
      <c r="F80" s="72">
        <f t="shared" si="11"/>
        <v>253.59797854030103</v>
      </c>
      <c r="G80">
        <v>277</v>
      </c>
      <c r="H80" s="73">
        <v>199.35231946393674</v>
      </c>
      <c r="I80" s="74">
        <f t="shared" si="12"/>
        <v>77.647680536063262</v>
      </c>
      <c r="J80" s="85">
        <f t="shared" si="13"/>
        <v>38.949975974626113</v>
      </c>
      <c r="K80" s="73"/>
      <c r="L80">
        <v>192</v>
      </c>
      <c r="M80" s="2">
        <v>152.85112334244212</v>
      </c>
      <c r="N80" s="74">
        <f t="shared" si="14"/>
        <v>39.148876657557878</v>
      </c>
      <c r="O80" s="76">
        <f t="shared" si="15"/>
        <v>25.612423253082774</v>
      </c>
      <c r="P80" s="81">
        <f t="shared" si="16"/>
        <v>-44.743134705072201</v>
      </c>
      <c r="Q80">
        <v>69</v>
      </c>
      <c r="R80" s="2">
        <v>40.503521474156251</v>
      </c>
      <c r="S80" s="74">
        <f t="shared" si="10"/>
        <v>28.496478525843749</v>
      </c>
      <c r="T80" s="85">
        <f t="shared" si="17"/>
        <v>70.355557958154975</v>
      </c>
      <c r="V80">
        <v>245</v>
      </c>
      <c r="W80" s="73">
        <v>179.64232670888248</v>
      </c>
      <c r="X80" s="80">
        <v>65.357673291117521</v>
      </c>
      <c r="Y80" s="76">
        <v>36.382112438919933</v>
      </c>
      <c r="Z80" s="78"/>
      <c r="AA80" s="79">
        <v>164</v>
      </c>
      <c r="AB80" s="80">
        <v>137.7387105960911</v>
      </c>
      <c r="AC80" s="80">
        <v>26.261289403908904</v>
      </c>
      <c r="AD80" s="76">
        <v>19.066019487374362</v>
      </c>
      <c r="AF80" s="79">
        <v>67</v>
      </c>
      <c r="AG80" s="80">
        <v>36.498932428207269</v>
      </c>
      <c r="AH80" s="80">
        <v>30.501067571792731</v>
      </c>
      <c r="AI80" s="76">
        <v>83.56701290315209</v>
      </c>
      <c r="AK80">
        <v>206</v>
      </c>
      <c r="AL80" s="2">
        <v>156.81314758010922</v>
      </c>
      <c r="AM80" s="2">
        <v>49.186852419890783</v>
      </c>
      <c r="AN80" s="76">
        <v>31.366536020051058</v>
      </c>
      <c r="AP80" s="79">
        <v>136</v>
      </c>
      <c r="AQ80" s="80">
        <v>120.23469717802762</v>
      </c>
      <c r="AR80" s="80">
        <v>15.765302821972384</v>
      </c>
      <c r="AS80" s="76">
        <v>13.112107562951826</v>
      </c>
      <c r="AU80" s="79">
        <v>57</v>
      </c>
      <c r="AV80" s="80">
        <v>31.860600907580533</v>
      </c>
      <c r="AW80" s="80">
        <v>25.139399092419467</v>
      </c>
      <c r="AX80" s="76">
        <v>78.904346987498585</v>
      </c>
      <c r="AZ80" s="76">
        <f t="shared" si="18"/>
        <v>160.21532940271726</v>
      </c>
      <c r="BA80">
        <v>175</v>
      </c>
      <c r="BB80" s="2">
        <v>130.8169146993674</v>
      </c>
      <c r="BC80" s="2">
        <v>44.183085300632598</v>
      </c>
      <c r="BD80" s="76">
        <v>33.774749543796005</v>
      </c>
      <c r="BF80">
        <v>122</v>
      </c>
      <c r="BG80" s="79">
        <v>100.30238132046398</v>
      </c>
      <c r="BH80" s="80">
        <v>21.697618679536021</v>
      </c>
      <c r="BI80" s="76">
        <v>21.632206926585912</v>
      </c>
      <c r="BJ80" s="73"/>
      <c r="BK80">
        <v>44</v>
      </c>
      <c r="BL80" s="2">
        <v>26.578801430335062</v>
      </c>
      <c r="BM80" s="2">
        <v>17.421198569664938</v>
      </c>
      <c r="BN80" s="76">
        <v>65.545463422521692</v>
      </c>
    </row>
    <row r="81" spans="1:66" x14ac:dyDescent="0.3">
      <c r="A81" s="100">
        <v>70</v>
      </c>
      <c r="B81" t="s">
        <v>103</v>
      </c>
      <c r="C81" s="71">
        <v>104686</v>
      </c>
      <c r="D81" s="71">
        <v>82808.212961873272</v>
      </c>
      <c r="E81" s="71">
        <v>19269.364691099956</v>
      </c>
      <c r="F81" s="72">
        <f t="shared" si="11"/>
        <v>285.61603270733434</v>
      </c>
      <c r="G81">
        <v>299</v>
      </c>
      <c r="H81" s="73">
        <v>209.45745291274932</v>
      </c>
      <c r="I81" s="74">
        <f t="shared" si="12"/>
        <v>89.542547087250682</v>
      </c>
      <c r="J81" s="85">
        <f t="shared" si="13"/>
        <v>42.749754588369854</v>
      </c>
      <c r="K81" s="73"/>
      <c r="L81">
        <v>233</v>
      </c>
      <c r="M81" s="2">
        <v>177.38493346158447</v>
      </c>
      <c r="N81" s="74">
        <f t="shared" si="14"/>
        <v>55.615066538415533</v>
      </c>
      <c r="O81" s="76">
        <f t="shared" si="15"/>
        <v>31.35275665926828</v>
      </c>
      <c r="P81" s="81">
        <f t="shared" si="16"/>
        <v>-70.920669128407951</v>
      </c>
      <c r="Q81">
        <v>49</v>
      </c>
      <c r="R81" s="2">
        <v>24.224635445406783</v>
      </c>
      <c r="S81" s="74">
        <f t="shared" si="10"/>
        <v>24.775364554593217</v>
      </c>
      <c r="T81" s="89">
        <f t="shared" si="17"/>
        <v>102.27342578767623</v>
      </c>
      <c r="V81">
        <v>251</v>
      </c>
      <c r="W81" s="73">
        <v>188.74836414717194</v>
      </c>
      <c r="X81" s="80">
        <v>62.251635852828059</v>
      </c>
      <c r="Y81" s="76">
        <v>32.981284968535597</v>
      </c>
      <c r="Z81" s="78"/>
      <c r="AA81" s="79">
        <v>193</v>
      </c>
      <c r="AB81" s="80">
        <v>159.84685934845086</v>
      </c>
      <c r="AC81" s="80">
        <v>33.153140651549137</v>
      </c>
      <c r="AD81" s="76">
        <v>20.740564304287307</v>
      </c>
      <c r="AF81" s="79">
        <v>44</v>
      </c>
      <c r="AG81" s="80">
        <v>21.829542223483308</v>
      </c>
      <c r="AH81" s="80">
        <v>22.170457776516692</v>
      </c>
      <c r="AI81" s="89">
        <v>101.56171645535764</v>
      </c>
      <c r="AK81">
        <v>203</v>
      </c>
      <c r="AL81" s="2">
        <v>164.76197800799901</v>
      </c>
      <c r="AM81" s="2">
        <v>38.238021992000995</v>
      </c>
      <c r="AN81" s="76">
        <v>23.20803771252648</v>
      </c>
      <c r="AP81" s="79">
        <v>152</v>
      </c>
      <c r="AQ81" s="80">
        <v>139.53331380441412</v>
      </c>
      <c r="AR81" s="80">
        <v>12.466686195585879</v>
      </c>
      <c r="AS81" s="76">
        <v>8.9345589635035942</v>
      </c>
      <c r="AU81" s="79">
        <v>38</v>
      </c>
      <c r="AV81" s="80">
        <v>19.055415775396177</v>
      </c>
      <c r="AW81" s="80">
        <v>18.944584224603823</v>
      </c>
      <c r="AX81" s="89">
        <v>99.418372434909259</v>
      </c>
      <c r="AZ81" s="76">
        <f t="shared" si="18"/>
        <v>156.65896108362151</v>
      </c>
      <c r="BA81">
        <v>164</v>
      </c>
      <c r="BB81" s="2">
        <v>137.44800072813155</v>
      </c>
      <c r="BC81" s="2">
        <v>26.551999271868453</v>
      </c>
      <c r="BD81" s="76">
        <v>19.317850482516363</v>
      </c>
      <c r="BF81">
        <v>126</v>
      </c>
      <c r="BG81" s="79">
        <v>116.40170413866132</v>
      </c>
      <c r="BH81" s="80">
        <v>9.5982958613386842</v>
      </c>
      <c r="BI81" s="76">
        <v>8.2458379216724325</v>
      </c>
      <c r="BJ81" s="73"/>
      <c r="BK81">
        <v>27</v>
      </c>
      <c r="BL81" s="2">
        <v>15.896439415435689</v>
      </c>
      <c r="BM81" s="2">
        <v>11.103560584564311</v>
      </c>
      <c r="BN81" s="76">
        <v>69.84935616325869</v>
      </c>
    </row>
    <row r="82" spans="1:66" x14ac:dyDescent="0.3">
      <c r="A82" s="100">
        <v>71</v>
      </c>
      <c r="B82" t="s">
        <v>104</v>
      </c>
      <c r="C82" s="71">
        <v>85868</v>
      </c>
      <c r="D82" s="71">
        <v>59990.491928428601</v>
      </c>
      <c r="E82" s="71">
        <v>23280.583348927172</v>
      </c>
      <c r="F82" s="72">
        <f t="shared" si="11"/>
        <v>267.8529836493222</v>
      </c>
      <c r="G82">
        <v>230</v>
      </c>
      <c r="H82" s="73">
        <v>159.74457872885947</v>
      </c>
      <c r="I82" s="74">
        <f t="shared" si="12"/>
        <v>70.255421271140534</v>
      </c>
      <c r="J82" s="85">
        <f t="shared" si="13"/>
        <v>43.979846972076416</v>
      </c>
      <c r="K82" s="73"/>
      <c r="L82">
        <v>159</v>
      </c>
      <c r="M82" s="2">
        <v>116.7579612595285</v>
      </c>
      <c r="N82" s="74">
        <f t="shared" si="14"/>
        <v>42.2420387404715</v>
      </c>
      <c r="O82" s="76">
        <f t="shared" si="15"/>
        <v>36.179150684702599</v>
      </c>
      <c r="P82" s="76">
        <f t="shared" si="16"/>
        <v>-27.692456232357443</v>
      </c>
      <c r="Q82">
        <v>58</v>
      </c>
      <c r="R82" s="2">
        <v>35.393562735584453</v>
      </c>
      <c r="S82" s="74">
        <f t="shared" si="10"/>
        <v>22.606437264415547</v>
      </c>
      <c r="T82" s="85">
        <f t="shared" si="17"/>
        <v>63.871606917060042</v>
      </c>
      <c r="V82">
        <v>204</v>
      </c>
      <c r="W82" s="73">
        <v>143.95060904808733</v>
      </c>
      <c r="X82" s="80">
        <v>60.04939095191267</v>
      </c>
      <c r="Y82" s="76">
        <v>41.715273974181599</v>
      </c>
      <c r="Z82" s="78"/>
      <c r="AA82" s="79">
        <v>138</v>
      </c>
      <c r="AB82" s="80">
        <v>105.21408468609077</v>
      </c>
      <c r="AC82" s="80">
        <v>32.785915313909229</v>
      </c>
      <c r="AD82" s="99">
        <v>31.161146734039402</v>
      </c>
      <c r="AF82" s="79">
        <v>56</v>
      </c>
      <c r="AG82" s="80">
        <v>31.894196051666206</v>
      </c>
      <c r="AH82" s="80">
        <v>24.105803948333794</v>
      </c>
      <c r="AI82" s="76">
        <v>75.580534807286554</v>
      </c>
      <c r="AK82">
        <v>172</v>
      </c>
      <c r="AL82" s="2">
        <v>125.65717954369035</v>
      </c>
      <c r="AM82" s="2">
        <v>46.342820456309653</v>
      </c>
      <c r="AN82" s="76">
        <v>36.880360218650694</v>
      </c>
      <c r="AP82" s="79">
        <v>115</v>
      </c>
      <c r="AQ82" s="80">
        <v>91.843342778137512</v>
      </c>
      <c r="AR82" s="80">
        <v>23.156657221862488</v>
      </c>
      <c r="AS82" s="76">
        <v>25.213212543669222</v>
      </c>
      <c r="AU82" s="79">
        <v>48</v>
      </c>
      <c r="AV82" s="80">
        <v>27.841040383004412</v>
      </c>
      <c r="AW82" s="80">
        <v>20.158959616995588</v>
      </c>
      <c r="AX82" s="76">
        <v>72.407350227118826</v>
      </c>
      <c r="AZ82" s="76">
        <f t="shared" si="18"/>
        <v>150.23058648157638</v>
      </c>
      <c r="BA82">
        <v>129</v>
      </c>
      <c r="BB82" s="2">
        <v>104.8259332294348</v>
      </c>
      <c r="BC82" s="2">
        <v>24.174066770565204</v>
      </c>
      <c r="BD82" s="76">
        <v>23.061151020382429</v>
      </c>
      <c r="BF82">
        <v>90</v>
      </c>
      <c r="BG82" s="79">
        <v>76.61770025867628</v>
      </c>
      <c r="BH82" s="80">
        <v>13.38229974132372</v>
      </c>
      <c r="BI82" s="76">
        <v>17.466329185217607</v>
      </c>
      <c r="BJ82" s="73"/>
      <c r="BK82">
        <v>31</v>
      </c>
      <c r="BL82" s="2">
        <v>23.225597222736358</v>
      </c>
      <c r="BM82" s="2">
        <v>7.7744027772636422</v>
      </c>
      <c r="BN82" s="76">
        <v>33.47342461296541</v>
      </c>
    </row>
    <row r="83" spans="1:66" x14ac:dyDescent="0.3">
      <c r="A83" s="107">
        <v>72</v>
      </c>
      <c r="B83" t="s">
        <v>105</v>
      </c>
      <c r="C83" s="71">
        <v>118715</v>
      </c>
      <c r="D83" s="71">
        <v>66635.15974122996</v>
      </c>
      <c r="E83" s="71">
        <v>50546.508576876848</v>
      </c>
      <c r="F83" s="72">
        <f t="shared" si="11"/>
        <v>194.58366676494126</v>
      </c>
      <c r="G83">
        <v>231</v>
      </c>
      <c r="H83" s="73">
        <v>159.72472978611023</v>
      </c>
      <c r="I83" s="74">
        <f t="shared" si="12"/>
        <v>71.275270213889769</v>
      </c>
      <c r="J83" s="96">
        <f t="shared" si="13"/>
        <v>44.623816430514893</v>
      </c>
      <c r="K83" s="73"/>
      <c r="L83">
        <v>122</v>
      </c>
      <c r="M83" s="2">
        <v>96.104856325781753</v>
      </c>
      <c r="N83" s="74">
        <f t="shared" si="14"/>
        <v>25.895143674218247</v>
      </c>
      <c r="O83" s="76">
        <f t="shared" si="15"/>
        <v>26.944677578453899</v>
      </c>
      <c r="P83" s="81">
        <f t="shared" si="16"/>
        <v>-48.059072919847601</v>
      </c>
      <c r="Q83">
        <v>104</v>
      </c>
      <c r="R83" s="2">
        <v>59.427297817259849</v>
      </c>
      <c r="S83" s="74">
        <f t="shared" si="10"/>
        <v>44.572702182740151</v>
      </c>
      <c r="T83" s="96">
        <f t="shared" si="17"/>
        <v>75.0037504983015</v>
      </c>
      <c r="V83">
        <v>206</v>
      </c>
      <c r="W83" s="73">
        <v>143.93272257318819</v>
      </c>
      <c r="X83" s="80">
        <v>62.067277426811813</v>
      </c>
      <c r="Y83" s="76">
        <v>43.122422974561118</v>
      </c>
      <c r="Z83" s="78"/>
      <c r="AA83" s="79">
        <v>112</v>
      </c>
      <c r="AB83" s="80">
        <v>86.602955234285517</v>
      </c>
      <c r="AC83" s="80">
        <v>25.397044765714483</v>
      </c>
      <c r="AD83" s="76">
        <v>29.32584078338699</v>
      </c>
      <c r="AF83" s="79">
        <v>89</v>
      </c>
      <c r="AG83" s="80">
        <v>53.55171225808337</v>
      </c>
      <c r="AH83" s="80">
        <v>35.44828774191663</v>
      </c>
      <c r="AI83" s="76">
        <v>66.194499199352649</v>
      </c>
      <c r="AK83">
        <v>181</v>
      </c>
      <c r="AL83" s="2">
        <v>125.6415661051459</v>
      </c>
      <c r="AM83" s="2">
        <v>55.358433894854102</v>
      </c>
      <c r="AN83" s="76">
        <v>44.060604791034024</v>
      </c>
      <c r="AP83" s="79">
        <v>96</v>
      </c>
      <c r="AQ83" s="80">
        <v>75.597339718469115</v>
      </c>
      <c r="AR83" s="80">
        <v>20.402660281530885</v>
      </c>
      <c r="AS83" s="76">
        <v>26.988595574278296</v>
      </c>
      <c r="AU83" s="79">
        <v>80</v>
      </c>
      <c r="AV83" s="80">
        <v>46.746291429987075</v>
      </c>
      <c r="AW83" s="80">
        <v>33.253708570012925</v>
      </c>
      <c r="AX83" s="76">
        <v>71.136570523070731</v>
      </c>
      <c r="AZ83" s="76">
        <f t="shared" si="18"/>
        <v>125.51067683106599</v>
      </c>
      <c r="BA83">
        <v>149</v>
      </c>
      <c r="BB83" s="2">
        <v>104.81290816176828</v>
      </c>
      <c r="BC83" s="2">
        <v>44.187091838231723</v>
      </c>
      <c r="BD83" s="76">
        <v>42.158062984029939</v>
      </c>
      <c r="BF83">
        <v>80</v>
      </c>
      <c r="BG83" s="79">
        <v>63.06493361086315</v>
      </c>
      <c r="BH83" s="101">
        <v>16.93506638913685</v>
      </c>
      <c r="BI83" s="76">
        <v>26.853380190064495</v>
      </c>
      <c r="BJ83" s="73"/>
      <c r="BK83">
        <v>66</v>
      </c>
      <c r="BL83" s="2">
        <v>38.996765978339845</v>
      </c>
      <c r="BM83" s="2">
        <v>27.003234021660155</v>
      </c>
      <c r="BN83" s="76">
        <v>69.244803624635665</v>
      </c>
    </row>
    <row r="84" spans="1:66" x14ac:dyDescent="0.3">
      <c r="A84" s="107">
        <v>73</v>
      </c>
      <c r="B84" t="s">
        <v>106</v>
      </c>
      <c r="C84" s="71">
        <v>123456</v>
      </c>
      <c r="D84" s="71">
        <v>80132.831861656989</v>
      </c>
      <c r="E84" s="71">
        <v>41484.186852244835</v>
      </c>
      <c r="F84" s="72">
        <f t="shared" si="11"/>
        <v>255.151632970451</v>
      </c>
      <c r="G84">
        <v>315</v>
      </c>
      <c r="H84" s="73">
        <v>216.99569300260265</v>
      </c>
      <c r="I84" s="74">
        <f t="shared" si="12"/>
        <v>98.00430699739735</v>
      </c>
      <c r="J84" s="96">
        <f t="shared" si="13"/>
        <v>45.164171528612727</v>
      </c>
      <c r="K84" s="73"/>
      <c r="L84">
        <v>206</v>
      </c>
      <c r="M84" s="2">
        <v>153.75056396435042</v>
      </c>
      <c r="N84" s="74">
        <f t="shared" si="14"/>
        <v>52.24943603564958</v>
      </c>
      <c r="O84" s="76">
        <f t="shared" si="15"/>
        <v>33.983248378695031</v>
      </c>
      <c r="P84" s="81">
        <f t="shared" si="16"/>
        <v>-44.228664034218532</v>
      </c>
      <c r="Q84">
        <v>104</v>
      </c>
      <c r="R84" s="2">
        <v>58.357490580671175</v>
      </c>
      <c r="S84" s="74">
        <f t="shared" si="10"/>
        <v>45.642509419328825</v>
      </c>
      <c r="T84" s="96">
        <f t="shared" si="17"/>
        <v>78.211912412913563</v>
      </c>
      <c r="V84">
        <v>283</v>
      </c>
      <c r="W84" s="73">
        <v>195.54129734540547</v>
      </c>
      <c r="X84" s="80">
        <v>87.458702654594532</v>
      </c>
      <c r="Y84" s="76">
        <v>44.726461285621362</v>
      </c>
      <c r="Z84" s="78"/>
      <c r="AA84" s="79">
        <v>184</v>
      </c>
      <c r="AB84" s="80">
        <v>138.54922339318611</v>
      </c>
      <c r="AC84" s="80">
        <v>45.450776606813889</v>
      </c>
      <c r="AD84" s="99">
        <v>32.80478626562202</v>
      </c>
      <c r="AF84" s="79">
        <v>94</v>
      </c>
      <c r="AG84" s="80">
        <v>52.587677018224745</v>
      </c>
      <c r="AH84" s="80">
        <v>41.412322981775255</v>
      </c>
      <c r="AI84" s="76">
        <v>78.74910117711309</v>
      </c>
      <c r="AK84">
        <v>258</v>
      </c>
      <c r="AL84" s="2">
        <v>170.69165647315631</v>
      </c>
      <c r="AM84" s="2">
        <v>87.308343526843686</v>
      </c>
      <c r="AN84" s="76">
        <v>51.149742952183587</v>
      </c>
      <c r="AP84" s="79">
        <v>168</v>
      </c>
      <c r="AQ84" s="80">
        <v>120.94220896099618</v>
      </c>
      <c r="AR84" s="80">
        <v>47.057791039003817</v>
      </c>
      <c r="AS84" s="76">
        <v>38.909319949811675</v>
      </c>
      <c r="AU84" s="79">
        <v>87</v>
      </c>
      <c r="AV84" s="80">
        <v>45.904767034762784</v>
      </c>
      <c r="AW84" s="80">
        <v>41.095232965237216</v>
      </c>
      <c r="AX84" s="76">
        <v>89.522800396997113</v>
      </c>
      <c r="AZ84" s="96">
        <f t="shared" si="18"/>
        <v>176.58113011923277</v>
      </c>
      <c r="BA84">
        <v>218</v>
      </c>
      <c r="BB84" s="2">
        <v>142.39466657816743</v>
      </c>
      <c r="BC84" s="2">
        <v>75.605333421832569</v>
      </c>
      <c r="BD84" s="76">
        <v>53.095621654009832</v>
      </c>
      <c r="BF84">
        <v>143</v>
      </c>
      <c r="BG84" s="79">
        <v>100.89260293127704</v>
      </c>
      <c r="BH84" s="80">
        <v>42.10739706872296</v>
      </c>
      <c r="BI84" s="76">
        <v>41.734870392237177</v>
      </c>
      <c r="BJ84" s="73"/>
      <c r="BK84">
        <v>72</v>
      </c>
      <c r="BL84" s="2">
        <v>38.294748151861015</v>
      </c>
      <c r="BM84" s="2">
        <v>33.705251848138985</v>
      </c>
      <c r="BN84" s="76">
        <v>88.015337545707325</v>
      </c>
    </row>
    <row r="85" spans="1:66" x14ac:dyDescent="0.3">
      <c r="A85" s="107">
        <v>74</v>
      </c>
      <c r="B85" t="s">
        <v>107</v>
      </c>
      <c r="C85" s="71">
        <v>153598</v>
      </c>
      <c r="D85" s="71">
        <v>64757.845848829893</v>
      </c>
      <c r="E85" s="94">
        <v>86258.801412578498</v>
      </c>
      <c r="F85" s="72">
        <f t="shared" si="11"/>
        <v>145.18418208570424</v>
      </c>
      <c r="G85">
        <v>223</v>
      </c>
      <c r="H85" s="73">
        <v>151.54643243489895</v>
      </c>
      <c r="I85" s="74">
        <f t="shared" si="12"/>
        <v>71.453567565101054</v>
      </c>
      <c r="J85" s="96">
        <f t="shared" si="13"/>
        <v>47.149620361928321</v>
      </c>
      <c r="K85" s="73"/>
      <c r="L85">
        <v>87</v>
      </c>
      <c r="M85" s="2">
        <v>70.572517980544376</v>
      </c>
      <c r="N85" s="74">
        <f t="shared" si="14"/>
        <v>16.427482019455624</v>
      </c>
      <c r="O85" s="76">
        <f t="shared" si="15"/>
        <v>23.277449196278354</v>
      </c>
      <c r="P85" s="76">
        <f t="shared" si="16"/>
        <v>-37.057902137719914</v>
      </c>
      <c r="Q85">
        <v>124</v>
      </c>
      <c r="R85" s="2">
        <v>77.337903942152309</v>
      </c>
      <c r="S85" s="74">
        <f t="shared" si="10"/>
        <v>46.662096057847691</v>
      </c>
      <c r="T85" s="96">
        <f t="shared" si="17"/>
        <v>60.335351333998268</v>
      </c>
      <c r="V85">
        <v>201</v>
      </c>
      <c r="W85" s="73">
        <v>136.56301466791115</v>
      </c>
      <c r="X85" s="80">
        <v>64.436985332088852</v>
      </c>
      <c r="Y85" s="76">
        <v>47.184799990527679</v>
      </c>
      <c r="Z85" s="78"/>
      <c r="AA85" s="79">
        <v>76</v>
      </c>
      <c r="AB85" s="80">
        <v>63.595002886449386</v>
      </c>
      <c r="AC85" s="80">
        <v>12.404997113550614</v>
      </c>
      <c r="AD85" s="76">
        <v>19.506245067242272</v>
      </c>
      <c r="AF85" s="79">
        <v>114</v>
      </c>
      <c r="AG85" s="80">
        <v>69.691494156252332</v>
      </c>
      <c r="AH85" s="80">
        <v>44.308505843747668</v>
      </c>
      <c r="AI85" s="76">
        <v>63.578068428846507</v>
      </c>
      <c r="AK85">
        <v>187</v>
      </c>
      <c r="AL85" s="2">
        <v>119.20841020839943</v>
      </c>
      <c r="AM85" s="2">
        <v>67.791589791600572</v>
      </c>
      <c r="AN85" s="76">
        <v>56.868126731232906</v>
      </c>
      <c r="AP85" s="79">
        <v>71</v>
      </c>
      <c r="AQ85" s="80">
        <v>55.513267700830575</v>
      </c>
      <c r="AR85" s="80">
        <v>15.486732299169425</v>
      </c>
      <c r="AS85" s="76">
        <v>27.897353084364941</v>
      </c>
      <c r="AU85" s="79">
        <v>105</v>
      </c>
      <c r="AV85" s="80">
        <v>60.835008978217324</v>
      </c>
      <c r="AW85" s="80">
        <v>44.164991021782676</v>
      </c>
      <c r="AX85" s="76">
        <v>72.597985540852747</v>
      </c>
      <c r="AZ85" s="76">
        <f t="shared" si="18"/>
        <v>100.26172215784059</v>
      </c>
      <c r="BA85">
        <v>154</v>
      </c>
      <c r="BB85" s="2">
        <v>99.446230563753119</v>
      </c>
      <c r="BC85" s="2">
        <v>54.553769436246881</v>
      </c>
      <c r="BD85" s="76">
        <v>54.857553802678808</v>
      </c>
      <c r="BF85">
        <v>58</v>
      </c>
      <c r="BG85" s="79">
        <v>46.310366940328223</v>
      </c>
      <c r="BH85" s="104">
        <v>11.689633059671777</v>
      </c>
      <c r="BI85" s="76">
        <v>25.241935730576461</v>
      </c>
      <c r="BJ85" s="73"/>
      <c r="BK85">
        <v>88</v>
      </c>
      <c r="BL85" s="2">
        <v>50.749878457564748</v>
      </c>
      <c r="BM85" s="2">
        <v>37.250121542435252</v>
      </c>
      <c r="BN85" s="76">
        <v>73.399430056926121</v>
      </c>
    </row>
    <row r="86" spans="1:66" x14ac:dyDescent="0.3">
      <c r="A86" s="107">
        <v>75</v>
      </c>
      <c r="B86" t="s">
        <v>108</v>
      </c>
      <c r="C86" s="71">
        <v>89774</v>
      </c>
      <c r="D86" s="71">
        <v>56285.74015571324</v>
      </c>
      <c r="E86" s="71">
        <v>31254.098366114849</v>
      </c>
      <c r="F86" s="72">
        <f t="shared" si="11"/>
        <v>255.08499120012476</v>
      </c>
      <c r="G86">
        <v>229</v>
      </c>
      <c r="H86" s="73">
        <v>154.86129859614911</v>
      </c>
      <c r="I86" s="74">
        <f t="shared" si="12"/>
        <v>74.138701403850888</v>
      </c>
      <c r="J86" s="96">
        <f t="shared" si="13"/>
        <v>47.874260435585988</v>
      </c>
      <c r="K86" s="73"/>
      <c r="L86">
        <v>139</v>
      </c>
      <c r="M86" s="2">
        <v>100.94806264946743</v>
      </c>
      <c r="N86" s="74">
        <f t="shared" si="14"/>
        <v>38.051937350532569</v>
      </c>
      <c r="O86" s="76">
        <f t="shared" si="15"/>
        <v>37.694569218890621</v>
      </c>
      <c r="P86" s="76">
        <f t="shared" si="16"/>
        <v>-19.108594123321112</v>
      </c>
      <c r="Q86">
        <v>74</v>
      </c>
      <c r="R86" s="2">
        <v>47.192925463181041</v>
      </c>
      <c r="S86" s="74">
        <f t="shared" si="10"/>
        <v>26.807074536818959</v>
      </c>
      <c r="T86" s="96">
        <f t="shared" si="17"/>
        <v>56.803163342211732</v>
      </c>
      <c r="V86">
        <v>204</v>
      </c>
      <c r="W86" s="73">
        <v>139.55013953075101</v>
      </c>
      <c r="X86" s="80">
        <v>64.449860469248989</v>
      </c>
      <c r="Y86" s="76">
        <v>46.184017218447089</v>
      </c>
      <c r="Z86" s="78"/>
      <c r="AA86" s="79">
        <v>120</v>
      </c>
      <c r="AB86" s="80">
        <v>90.967313045910885</v>
      </c>
      <c r="AC86" s="80">
        <v>29.032686954089115</v>
      </c>
      <c r="AD86" s="99">
        <v>31.915515564845162</v>
      </c>
      <c r="AF86" s="79">
        <v>68</v>
      </c>
      <c r="AG86" s="80">
        <v>42.526954074082738</v>
      </c>
      <c r="AH86" s="80">
        <v>25.473045925917262</v>
      </c>
      <c r="AI86" s="76">
        <v>59.898590154241347</v>
      </c>
      <c r="AK86">
        <v>175</v>
      </c>
      <c r="AL86" s="2">
        <v>121.81592738176478</v>
      </c>
      <c r="AM86" s="2">
        <v>53.18407261823522</v>
      </c>
      <c r="AN86" s="76">
        <v>43.659375059846738</v>
      </c>
      <c r="AP86" s="79">
        <v>106</v>
      </c>
      <c r="AQ86" s="80">
        <v>79.407069296932491</v>
      </c>
      <c r="AR86" s="80">
        <v>26.592930703067509</v>
      </c>
      <c r="AS86" s="76">
        <v>33.489374357371979</v>
      </c>
      <c r="AU86" s="79">
        <v>54</v>
      </c>
      <c r="AV86" s="80">
        <v>37.122573769369481</v>
      </c>
      <c r="AW86" s="80">
        <v>16.877426230630519</v>
      </c>
      <c r="AX86" s="76">
        <v>45.464051968714507</v>
      </c>
      <c r="AZ86" s="76">
        <f t="shared" si="18"/>
        <v>154.83324793370019</v>
      </c>
      <c r="BA86">
        <v>139</v>
      </c>
      <c r="BB86" s="2">
        <v>101.62147770921975</v>
      </c>
      <c r="BC86" s="2">
        <v>37.378522290780253</v>
      </c>
      <c r="BD86" s="76">
        <v>36.782108598868597</v>
      </c>
      <c r="BF86">
        <v>84</v>
      </c>
      <c r="BG86" s="79">
        <v>66.243092311101606</v>
      </c>
      <c r="BH86" s="101">
        <v>17.756907688898394</v>
      </c>
      <c r="BI86" s="76">
        <v>26.805674477733486</v>
      </c>
      <c r="BJ86" s="73"/>
      <c r="BK86">
        <v>42</v>
      </c>
      <c r="BL86" s="2">
        <v>30.96845284434918</v>
      </c>
      <c r="BM86" s="2">
        <v>11.03154715565082</v>
      </c>
      <c r="BN86" s="76">
        <v>35.621886605367656</v>
      </c>
    </row>
    <row r="87" spans="1:66" x14ac:dyDescent="0.3">
      <c r="A87" s="107">
        <v>76</v>
      </c>
      <c r="B87" t="s">
        <v>109</v>
      </c>
      <c r="C87" s="71">
        <v>49213</v>
      </c>
      <c r="D87" s="71">
        <v>35756.371687083949</v>
      </c>
      <c r="E87" s="71">
        <v>11921.481236191537</v>
      </c>
      <c r="F87" s="72">
        <f t="shared" si="11"/>
        <v>260.09387763395853</v>
      </c>
      <c r="G87">
        <v>128</v>
      </c>
      <c r="H87" s="73">
        <v>86.357233261640317</v>
      </c>
      <c r="I87" s="74">
        <f t="shared" si="12"/>
        <v>41.642766738359683</v>
      </c>
      <c r="J87" s="96">
        <f t="shared" si="13"/>
        <v>48.221515634009201</v>
      </c>
      <c r="K87" s="73"/>
      <c r="L87">
        <v>100</v>
      </c>
      <c r="M87" s="2">
        <v>73.806304483666082</v>
      </c>
      <c r="N87" s="74">
        <f t="shared" si="14"/>
        <v>26.193695516333918</v>
      </c>
      <c r="O87" s="76">
        <f t="shared" si="15"/>
        <v>35.489780581184348</v>
      </c>
      <c r="P87" s="81">
        <f t="shared" si="16"/>
        <v>-68.851902859096725</v>
      </c>
      <c r="Q87">
        <v>21</v>
      </c>
      <c r="R87" s="2">
        <v>10.27690466597201</v>
      </c>
      <c r="S87" s="74">
        <f t="shared" si="10"/>
        <v>10.72309533402799</v>
      </c>
      <c r="T87" s="108">
        <f t="shared" si="17"/>
        <v>104.34168344028107</v>
      </c>
      <c r="V87">
        <v>120</v>
      </c>
      <c r="W87" s="73">
        <v>77.819081077053497</v>
      </c>
      <c r="X87" s="80">
        <v>42.180918922946503</v>
      </c>
      <c r="Y87" s="76">
        <v>54.203825513154747</v>
      </c>
      <c r="Z87" s="78"/>
      <c r="AA87" s="79">
        <v>93</v>
      </c>
      <c r="AB87" s="80">
        <v>66.509064448726093</v>
      </c>
      <c r="AC87" s="80">
        <v>26.490935551273907</v>
      </c>
      <c r="AD87" s="76">
        <v>39.830564105583825</v>
      </c>
      <c r="AF87" s="79">
        <v>20</v>
      </c>
      <c r="AG87" s="80">
        <v>9.2608256102811897</v>
      </c>
      <c r="AH87" s="80">
        <v>10.73917438971881</v>
      </c>
      <c r="AI87" s="89">
        <v>115.96346634360964</v>
      </c>
      <c r="AK87">
        <v>106</v>
      </c>
      <c r="AL87" s="2">
        <v>67.929731645371135</v>
      </c>
      <c r="AM87" s="2">
        <v>38.070268354628865</v>
      </c>
      <c r="AN87" s="76">
        <v>56.043601869908237</v>
      </c>
      <c r="AP87" s="79">
        <v>82</v>
      </c>
      <c r="AQ87" s="80">
        <v>58.057006552328232</v>
      </c>
      <c r="AR87" s="80">
        <v>23.942993447671768</v>
      </c>
      <c r="AS87" s="76">
        <v>41.240489080489105</v>
      </c>
      <c r="AU87" s="79">
        <v>18</v>
      </c>
      <c r="AV87" s="80">
        <v>8.0839479188669046</v>
      </c>
      <c r="AW87" s="80">
        <v>9.9160520811330954</v>
      </c>
      <c r="AX87" s="89">
        <v>122.66348299931886</v>
      </c>
      <c r="AZ87" s="96">
        <f t="shared" si="18"/>
        <v>184.91049113039239</v>
      </c>
      <c r="BA87">
        <v>91</v>
      </c>
      <c r="BB87" s="2">
        <v>56.668449344553643</v>
      </c>
      <c r="BC87" s="2">
        <v>34.331550655446357</v>
      </c>
      <c r="BD87" s="76">
        <v>60.58318350428965</v>
      </c>
      <c r="BF87">
        <v>71</v>
      </c>
      <c r="BG87" s="79">
        <v>48.432408832152639</v>
      </c>
      <c r="BH87" s="80">
        <v>22.567591167847361</v>
      </c>
      <c r="BI87" s="76">
        <v>46.596053576557814</v>
      </c>
      <c r="BJ87" s="73"/>
      <c r="BK87">
        <v>15</v>
      </c>
      <c r="BL87" s="2">
        <v>6.743803958123471</v>
      </c>
      <c r="BM87" s="2">
        <v>8.2561960418765281</v>
      </c>
      <c r="BN87" s="89">
        <v>122.42639455631351</v>
      </c>
    </row>
    <row r="88" spans="1:66" x14ac:dyDescent="0.3">
      <c r="A88" s="107">
        <v>77</v>
      </c>
      <c r="B88" t="s">
        <v>110</v>
      </c>
      <c r="C88" s="71">
        <v>211555</v>
      </c>
      <c r="D88" s="71">
        <v>112996.44409586622</v>
      </c>
      <c r="E88" s="71">
        <v>96018.935021869111</v>
      </c>
      <c r="F88" s="72">
        <f t="shared" si="11"/>
        <v>199.00262343125902</v>
      </c>
      <c r="G88">
        <v>421</v>
      </c>
      <c r="H88" s="73">
        <v>283.58623827862141</v>
      </c>
      <c r="I88" s="74">
        <f t="shared" si="12"/>
        <v>137.41376172137859</v>
      </c>
      <c r="J88" s="96">
        <f t="shared" si="13"/>
        <v>48.45572287128072</v>
      </c>
      <c r="K88" s="73"/>
      <c r="L88">
        <v>232</v>
      </c>
      <c r="M88" s="2">
        <v>158.78496287313087</v>
      </c>
      <c r="N88" s="74">
        <f t="shared" si="14"/>
        <v>73.215037126869134</v>
      </c>
      <c r="O88" s="96">
        <f t="shared" si="15"/>
        <v>46.109553324245148</v>
      </c>
      <c r="P88" s="83">
        <f t="shared" si="16"/>
        <v>0.95550260522790609</v>
      </c>
      <c r="Q88">
        <v>171</v>
      </c>
      <c r="R88" s="2">
        <v>117.80587531175013</v>
      </c>
      <c r="S88" s="74">
        <f t="shared" si="10"/>
        <v>53.194124688249872</v>
      </c>
      <c r="T88" s="96">
        <f t="shared" si="17"/>
        <v>45.154050719017242</v>
      </c>
      <c r="V88">
        <v>370</v>
      </c>
      <c r="W88" s="73">
        <v>255.54802574648247</v>
      </c>
      <c r="X88" s="80">
        <v>114.45197425351753</v>
      </c>
      <c r="Y88" s="76">
        <v>44.786874764221466</v>
      </c>
      <c r="Z88" s="78"/>
      <c r="AA88" s="79">
        <v>209</v>
      </c>
      <c r="AB88" s="80">
        <v>143.08587055127239</v>
      </c>
      <c r="AC88" s="80">
        <v>65.914129448727607</v>
      </c>
      <c r="AD88" s="76">
        <v>46.06613440920318</v>
      </c>
      <c r="AF88" s="79">
        <v>146</v>
      </c>
      <c r="AG88" s="80">
        <v>106.15839132389782</v>
      </c>
      <c r="AH88" s="80">
        <v>39.841608676102183</v>
      </c>
      <c r="AI88" s="76">
        <v>37.530343272198067</v>
      </c>
      <c r="AK88">
        <v>330</v>
      </c>
      <c r="AL88" s="2">
        <v>223.07265224931683</v>
      </c>
      <c r="AM88" s="2">
        <v>106.92734775068317</v>
      </c>
      <c r="AN88" s="76">
        <v>47.933866689842361</v>
      </c>
      <c r="AP88" s="79">
        <v>185</v>
      </c>
      <c r="AQ88" s="80">
        <v>124.90233313302794</v>
      </c>
      <c r="AR88" s="80">
        <v>60.097666866972062</v>
      </c>
      <c r="AS88" s="76">
        <v>48.115727992818755</v>
      </c>
      <c r="AU88" s="79">
        <v>132</v>
      </c>
      <c r="AV88" s="80">
        <v>92.667645707565057</v>
      </c>
      <c r="AW88" s="80">
        <v>39.332354292434943</v>
      </c>
      <c r="AX88" s="76">
        <v>42.444538211920914</v>
      </c>
      <c r="AZ88" s="76">
        <f t="shared" si="18"/>
        <v>129.51714684124696</v>
      </c>
      <c r="BA88">
        <v>274</v>
      </c>
      <c r="BB88" s="2">
        <v>186.09202462537678</v>
      </c>
      <c r="BC88" s="2">
        <v>87.90797537462322</v>
      </c>
      <c r="BD88" s="76">
        <v>47.238980580490434</v>
      </c>
      <c r="BF88">
        <v>149</v>
      </c>
      <c r="BG88" s="79">
        <v>104.19622404982471</v>
      </c>
      <c r="BH88" s="80">
        <v>44.803775950175293</v>
      </c>
      <c r="BI88" s="76">
        <v>42.999423787901335</v>
      </c>
      <c r="BJ88" s="73"/>
      <c r="BK88">
        <v>111</v>
      </c>
      <c r="BL88" s="2">
        <v>77.305351566423141</v>
      </c>
      <c r="BM88" s="2">
        <v>33.694648433576859</v>
      </c>
      <c r="BN88" s="76">
        <v>43.586437097599095</v>
      </c>
    </row>
    <row r="89" spans="1:66" x14ac:dyDescent="0.3">
      <c r="A89" s="107">
        <v>78</v>
      </c>
      <c r="B89" t="s">
        <v>111</v>
      </c>
      <c r="C89" s="71">
        <v>135247</v>
      </c>
      <c r="D89" s="71">
        <v>81232.225352169073</v>
      </c>
      <c r="E89" s="71">
        <v>51971.905113068256</v>
      </c>
      <c r="F89" s="72">
        <f t="shared" si="11"/>
        <v>203.33168203361257</v>
      </c>
      <c r="G89">
        <v>275</v>
      </c>
      <c r="H89" s="73">
        <v>184.06662466131962</v>
      </c>
      <c r="I89" s="74">
        <f t="shared" si="12"/>
        <v>90.933375338680378</v>
      </c>
      <c r="J89" s="96">
        <f t="shared" si="13"/>
        <v>49.402424532962833</v>
      </c>
      <c r="K89" s="73"/>
      <c r="L89">
        <v>175</v>
      </c>
      <c r="M89" s="2">
        <v>114.97591950338551</v>
      </c>
      <c r="N89" s="74">
        <f t="shared" si="14"/>
        <v>60.024080496614488</v>
      </c>
      <c r="O89" s="96">
        <f t="shared" si="15"/>
        <v>52.205784268458977</v>
      </c>
      <c r="P89" s="83">
        <f t="shared" si="16"/>
        <v>13.482191873072935</v>
      </c>
      <c r="Q89">
        <v>88</v>
      </c>
      <c r="R89" s="2">
        <v>63.435496789316772</v>
      </c>
      <c r="S89" s="74">
        <f t="shared" si="10"/>
        <v>24.564503210683228</v>
      </c>
      <c r="T89" s="96">
        <f t="shared" si="17"/>
        <v>38.723592395386042</v>
      </c>
      <c r="V89">
        <v>239</v>
      </c>
      <c r="W89" s="73">
        <v>165.86793076963303</v>
      </c>
      <c r="X89" s="80">
        <v>73.132069230366966</v>
      </c>
      <c r="Y89" s="76">
        <v>44.090541728609985</v>
      </c>
      <c r="Z89" s="78"/>
      <c r="AA89" s="79">
        <v>149</v>
      </c>
      <c r="AB89" s="80">
        <v>103.60823365698438</v>
      </c>
      <c r="AC89" s="80">
        <v>45.391766343015618</v>
      </c>
      <c r="AD89" s="76">
        <v>43.810964380778913</v>
      </c>
      <c r="AF89" s="79">
        <v>80</v>
      </c>
      <c r="AG89" s="80">
        <v>57.163620016110308</v>
      </c>
      <c r="AH89" s="80">
        <v>22.836379983889692</v>
      </c>
      <c r="AI89" s="76">
        <v>39.949149437096111</v>
      </c>
      <c r="AK89">
        <v>214</v>
      </c>
      <c r="AL89" s="2">
        <v>144.7892196850494</v>
      </c>
      <c r="AM89" s="2">
        <v>69.210780314950597</v>
      </c>
      <c r="AN89" s="76">
        <v>47.801058991477625</v>
      </c>
      <c r="AP89" s="79">
        <v>134</v>
      </c>
      <c r="AQ89" s="80">
        <v>90.441565373934694</v>
      </c>
      <c r="AR89" s="80">
        <v>43.558434626065306</v>
      </c>
      <c r="AS89" s="76">
        <v>48.161964519268345</v>
      </c>
      <c r="AU89" s="79">
        <v>71</v>
      </c>
      <c r="AV89" s="80">
        <v>49.899193280468467</v>
      </c>
      <c r="AW89" s="80">
        <v>21.100806719531533</v>
      </c>
      <c r="AX89" s="76">
        <v>42.286869450835006</v>
      </c>
      <c r="AZ89" s="76">
        <f t="shared" si="18"/>
        <v>133.08982824018278</v>
      </c>
      <c r="BA89">
        <v>180</v>
      </c>
      <c r="BB89" s="2">
        <v>120.78629434595706</v>
      </c>
      <c r="BC89" s="2">
        <v>59.21370565404294</v>
      </c>
      <c r="BD89" s="76">
        <v>49.023530338999038</v>
      </c>
      <c r="BF89">
        <v>111</v>
      </c>
      <c r="BG89" s="79">
        <v>75.44830727127119</v>
      </c>
      <c r="BH89" s="80">
        <v>35.55169272872881</v>
      </c>
      <c r="BI89" s="76">
        <v>47.120596888813161</v>
      </c>
      <c r="BJ89" s="73"/>
      <c r="BK89">
        <v>62</v>
      </c>
      <c r="BL89" s="2">
        <v>41.626984801153782</v>
      </c>
      <c r="BM89" s="2">
        <v>20.373015198846218</v>
      </c>
      <c r="BN89" s="76">
        <v>48.941846968175163</v>
      </c>
    </row>
    <row r="90" spans="1:66" x14ac:dyDescent="0.3">
      <c r="A90" s="107">
        <v>79</v>
      </c>
      <c r="B90" t="s">
        <v>112</v>
      </c>
      <c r="C90" s="71">
        <v>89310</v>
      </c>
      <c r="D90" s="71">
        <v>45377.03473135308</v>
      </c>
      <c r="E90" s="71">
        <v>43115.026649329375</v>
      </c>
      <c r="F90" s="72">
        <f t="shared" si="11"/>
        <v>165.71492554025306</v>
      </c>
      <c r="G90">
        <v>148</v>
      </c>
      <c r="H90" s="73">
        <v>96.927076202564251</v>
      </c>
      <c r="I90" s="74">
        <f t="shared" si="12"/>
        <v>51.072923797435749</v>
      </c>
      <c r="J90" s="96">
        <f t="shared" si="13"/>
        <v>52.692112254268736</v>
      </c>
      <c r="K90" s="73"/>
      <c r="L90">
        <v>74</v>
      </c>
      <c r="M90" s="2">
        <v>55.876058297747754</v>
      </c>
      <c r="N90" s="74">
        <f t="shared" si="14"/>
        <v>18.123941702252246</v>
      </c>
      <c r="O90" s="76">
        <f t="shared" si="15"/>
        <v>32.435970350082449</v>
      </c>
      <c r="P90" s="76">
        <f t="shared" si="16"/>
        <v>-29.685940966971707</v>
      </c>
      <c r="Q90">
        <v>65</v>
      </c>
      <c r="R90" s="2">
        <v>40.093285029734552</v>
      </c>
      <c r="S90" s="74">
        <f t="shared" si="10"/>
        <v>24.906714970265448</v>
      </c>
      <c r="T90" s="96">
        <f t="shared" si="17"/>
        <v>62.121911317054156</v>
      </c>
      <c r="V90">
        <v>136</v>
      </c>
      <c r="W90" s="73">
        <v>87.343882112531432</v>
      </c>
      <c r="X90" s="80">
        <v>48.656117887468568</v>
      </c>
      <c r="Y90" s="76">
        <v>55.706383447419228</v>
      </c>
      <c r="Z90" s="78"/>
      <c r="AA90" s="79">
        <v>66</v>
      </c>
      <c r="AB90" s="80">
        <v>50.351584305215013</v>
      </c>
      <c r="AC90" s="80">
        <v>15.648415694784987</v>
      </c>
      <c r="AD90" s="76">
        <v>31.078298549514063</v>
      </c>
      <c r="AF90" s="79">
        <v>61</v>
      </c>
      <c r="AG90" s="80">
        <v>36.129256120578326</v>
      </c>
      <c r="AH90" s="80">
        <v>24.870743879421674</v>
      </c>
      <c r="AI90" s="76">
        <v>68.83823955970108</v>
      </c>
      <c r="AK90">
        <v>119</v>
      </c>
      <c r="AL90" s="2">
        <v>76.244108651120115</v>
      </c>
      <c r="AM90" s="2">
        <v>42.755891348879885</v>
      </c>
      <c r="AN90" s="76">
        <v>56.077632889018965</v>
      </c>
      <c r="AP90" s="79">
        <v>61</v>
      </c>
      <c r="AQ90" s="80">
        <v>43.952839874655126</v>
      </c>
      <c r="AR90" s="80">
        <v>17.047160125344874</v>
      </c>
      <c r="AS90" s="76">
        <v>38.785116442896587</v>
      </c>
      <c r="AU90" s="79">
        <v>51</v>
      </c>
      <c r="AV90" s="80">
        <v>31.537903543061145</v>
      </c>
      <c r="AW90" s="80">
        <v>19.462096456938855</v>
      </c>
      <c r="AX90" s="76">
        <v>61.710178136494541</v>
      </c>
      <c r="AZ90" s="76">
        <f t="shared" si="18"/>
        <v>114.20893516963386</v>
      </c>
      <c r="BA90">
        <v>102</v>
      </c>
      <c r="BB90" s="2">
        <v>63.604482223963878</v>
      </c>
      <c r="BC90" s="2">
        <v>38.395517776036122</v>
      </c>
      <c r="BD90" s="76">
        <v>60.366056657513475</v>
      </c>
      <c r="BF90">
        <v>53</v>
      </c>
      <c r="BG90" s="79">
        <v>36.666408355462643</v>
      </c>
      <c r="BH90" s="80">
        <v>16.333591644537357</v>
      </c>
      <c r="BI90" s="76">
        <v>44.546472853821101</v>
      </c>
      <c r="BJ90" s="73"/>
      <c r="BK90">
        <v>43</v>
      </c>
      <c r="BL90" s="2">
        <v>26.30960031895199</v>
      </c>
      <c r="BM90" s="2">
        <v>16.69039968104801</v>
      </c>
      <c r="BN90" s="76">
        <v>63.438438739889044</v>
      </c>
    </row>
    <row r="91" spans="1:66" x14ac:dyDescent="0.3">
      <c r="A91" s="107">
        <v>80</v>
      </c>
      <c r="B91" t="s">
        <v>113</v>
      </c>
      <c r="C91" s="71">
        <v>155387</v>
      </c>
      <c r="D91" s="71">
        <v>94907.161467179554</v>
      </c>
      <c r="E91" s="71">
        <v>57689.378685751413</v>
      </c>
      <c r="F91" s="72">
        <f t="shared" si="11"/>
        <v>220.73918667584803</v>
      </c>
      <c r="G91">
        <v>343</v>
      </c>
      <c r="H91" s="73">
        <v>223.33170816367263</v>
      </c>
      <c r="I91" s="74">
        <f t="shared" si="12"/>
        <v>119.66829183632737</v>
      </c>
      <c r="J91" s="96">
        <f t="shared" si="13"/>
        <v>53.58320715866568</v>
      </c>
      <c r="K91" s="73"/>
      <c r="L91">
        <v>188</v>
      </c>
      <c r="M91" s="2">
        <v>141.06149643826697</v>
      </c>
      <c r="N91" s="74">
        <f t="shared" si="14"/>
        <v>46.938503561733029</v>
      </c>
      <c r="O91" s="76">
        <f t="shared" si="15"/>
        <v>33.275206024965733</v>
      </c>
      <c r="P91" s="81">
        <f t="shared" si="16"/>
        <v>-55.908923143459155</v>
      </c>
      <c r="Q91">
        <v>141</v>
      </c>
      <c r="R91" s="2">
        <v>74.530564809943428</v>
      </c>
      <c r="S91" s="74">
        <f t="shared" si="10"/>
        <v>66.469435190056572</v>
      </c>
      <c r="T91" s="109">
        <f t="shared" si="17"/>
        <v>89.184129168424889</v>
      </c>
      <c r="V91">
        <v>308</v>
      </c>
      <c r="W91" s="73">
        <v>201.25086976802916</v>
      </c>
      <c r="X91" s="80">
        <v>106.74913023197084</v>
      </c>
      <c r="Y91" s="76">
        <v>53.042816836028933</v>
      </c>
      <c r="Z91" s="78"/>
      <c r="AA91" s="79">
        <v>169</v>
      </c>
      <c r="AB91" s="80">
        <v>127.11472581482147</v>
      </c>
      <c r="AC91" s="80">
        <v>41.885274185178531</v>
      </c>
      <c r="AD91" s="76">
        <v>32.950764686537006</v>
      </c>
      <c r="AF91" s="79">
        <v>128</v>
      </c>
      <c r="AG91" s="80">
        <v>67.16171705144103</v>
      </c>
      <c r="AH91" s="80">
        <v>60.83828294855897</v>
      </c>
      <c r="AI91" s="89">
        <v>90.584764088090893</v>
      </c>
      <c r="AK91">
        <v>268</v>
      </c>
      <c r="AL91" s="2">
        <v>175.67564905069145</v>
      </c>
      <c r="AM91" s="2">
        <v>92.324350949308553</v>
      </c>
      <c r="AN91" s="76">
        <v>52.553869274544837</v>
      </c>
      <c r="AP91" s="79">
        <v>145</v>
      </c>
      <c r="AQ91" s="80">
        <v>110.960822117982</v>
      </c>
      <c r="AR91" s="80">
        <v>34.039177882017995</v>
      </c>
      <c r="AS91" s="76">
        <v>30.676753499379217</v>
      </c>
      <c r="AU91" s="79">
        <v>113</v>
      </c>
      <c r="AV91" s="80">
        <v>58.626719218508143</v>
      </c>
      <c r="AW91" s="80">
        <v>54.373280781491857</v>
      </c>
      <c r="AX91" s="89">
        <v>92.74488067264474</v>
      </c>
      <c r="AZ91" s="76">
        <f t="shared" si="18"/>
        <v>153.16596626487416</v>
      </c>
      <c r="BA91">
        <v>238</v>
      </c>
      <c r="BB91" s="2">
        <v>146.55242083499476</v>
      </c>
      <c r="BC91" s="2">
        <v>91.447579165005237</v>
      </c>
      <c r="BD91" s="76">
        <v>62.399227964966364</v>
      </c>
      <c r="BF91">
        <v>129</v>
      </c>
      <c r="BG91" s="79">
        <v>92.565914440078117</v>
      </c>
      <c r="BH91" s="80">
        <v>36.434085559921883</v>
      </c>
      <c r="BI91" s="76">
        <v>39.360153011297939</v>
      </c>
      <c r="BJ91" s="73"/>
      <c r="BK91">
        <v>99</v>
      </c>
      <c r="BL91" s="2">
        <v>48.907675443434279</v>
      </c>
      <c r="BM91" s="2">
        <v>50.092324556565721</v>
      </c>
      <c r="BN91" s="89">
        <v>102.42221512756537</v>
      </c>
    </row>
    <row r="92" spans="1:66" x14ac:dyDescent="0.3">
      <c r="A92" s="107">
        <v>81</v>
      </c>
      <c r="B92" t="s">
        <v>114</v>
      </c>
      <c r="C92" s="71">
        <v>79657</v>
      </c>
      <c r="D92" s="71">
        <v>52742.690239478106</v>
      </c>
      <c r="E92" s="71">
        <v>25716.91540837249</v>
      </c>
      <c r="F92" s="72">
        <f t="shared" si="11"/>
        <v>257.35340271413685</v>
      </c>
      <c r="G92">
        <v>205</v>
      </c>
      <c r="H92" s="73">
        <v>132.59426445486676</v>
      </c>
      <c r="I92" s="74">
        <f t="shared" si="12"/>
        <v>72.40573554513324</v>
      </c>
      <c r="J92" s="96">
        <f t="shared" si="13"/>
        <v>54.606989105308656</v>
      </c>
      <c r="K92" s="73"/>
      <c r="L92">
        <v>125</v>
      </c>
      <c r="M92" s="2">
        <v>95.864041004943246</v>
      </c>
      <c r="N92" s="74">
        <f t="shared" si="14"/>
        <v>29.135958995056754</v>
      </c>
      <c r="O92" s="76">
        <f t="shared" si="15"/>
        <v>30.393001056104396</v>
      </c>
      <c r="P92" s="81">
        <f t="shared" si="16"/>
        <v>-75.533284882876501</v>
      </c>
      <c r="Q92">
        <v>69</v>
      </c>
      <c r="R92" s="2">
        <v>33.507135665257302</v>
      </c>
      <c r="S92" s="74">
        <f t="shared" si="10"/>
        <v>35.492864334742698</v>
      </c>
      <c r="T92" s="108">
        <f t="shared" si="17"/>
        <v>105.9262859389809</v>
      </c>
      <c r="V92">
        <v>181</v>
      </c>
      <c r="W92" s="73">
        <v>119.48465028636974</v>
      </c>
      <c r="X92" s="80">
        <v>61.515349713630258</v>
      </c>
      <c r="Y92" s="76">
        <v>51.483893174726596</v>
      </c>
      <c r="Z92" s="78"/>
      <c r="AA92" s="79">
        <v>110</v>
      </c>
      <c r="AB92" s="80">
        <v>86.385949359164997</v>
      </c>
      <c r="AC92" s="80">
        <v>23.614050640835003</v>
      </c>
      <c r="AD92" s="76">
        <v>27.335522519588661</v>
      </c>
      <c r="AF92" s="79">
        <v>62</v>
      </c>
      <c r="AG92" s="80">
        <v>30.194280299537251</v>
      </c>
      <c r="AH92" s="80">
        <v>31.805719700462749</v>
      </c>
      <c r="AI92" s="89">
        <v>105.33690283371382</v>
      </c>
      <c r="AK92">
        <v>165</v>
      </c>
      <c r="AL92" s="2">
        <v>104.30038645223019</v>
      </c>
      <c r="AM92" s="2">
        <v>60.699613547769815</v>
      </c>
      <c r="AN92" s="76">
        <v>58.196921039760838</v>
      </c>
      <c r="AP92" s="79">
        <v>100</v>
      </c>
      <c r="AQ92" s="80">
        <v>75.407911230514983</v>
      </c>
      <c r="AR92" s="80">
        <v>24.592088769485017</v>
      </c>
      <c r="AS92" s="76">
        <v>32.612080573760075</v>
      </c>
      <c r="AU92" s="79">
        <v>57</v>
      </c>
      <c r="AV92" s="80">
        <v>26.357152122392336</v>
      </c>
      <c r="AW92" s="80">
        <v>30.642847877607664</v>
      </c>
      <c r="AX92" s="89">
        <v>116.26008658034915</v>
      </c>
      <c r="AZ92" s="96">
        <f t="shared" si="18"/>
        <v>179.51969067376376</v>
      </c>
      <c r="BA92">
        <v>143</v>
      </c>
      <c r="BB92" s="2">
        <v>87.009635149770702</v>
      </c>
      <c r="BC92" s="2">
        <v>55.990364850229298</v>
      </c>
      <c r="BD92" s="76">
        <v>64.349614561482099</v>
      </c>
      <c r="BF92">
        <v>88</v>
      </c>
      <c r="BG92" s="79">
        <v>62.906908274769023</v>
      </c>
      <c r="BH92" s="80">
        <v>25.093091725230977</v>
      </c>
      <c r="BI92" s="76">
        <v>39.889246528581069</v>
      </c>
      <c r="BJ92" s="73"/>
      <c r="BK92">
        <v>48</v>
      </c>
      <c r="BL92" s="2">
        <v>21.987705585412286</v>
      </c>
      <c r="BM92" s="2">
        <v>26.012294414587714</v>
      </c>
      <c r="BN92" s="89">
        <v>118.3038144363982</v>
      </c>
    </row>
    <row r="93" spans="1:66" x14ac:dyDescent="0.3">
      <c r="A93" s="107">
        <v>82</v>
      </c>
      <c r="B93" t="s">
        <v>115</v>
      </c>
      <c r="C93" s="71">
        <v>71749</v>
      </c>
      <c r="D93" s="71">
        <v>41991.309582318441</v>
      </c>
      <c r="E93" s="71">
        <v>28880.990268658938</v>
      </c>
      <c r="F93" s="72">
        <f t="shared" si="11"/>
        <v>204.88090426347406</v>
      </c>
      <c r="G93">
        <v>147</v>
      </c>
      <c r="H93" s="73">
        <v>93.464955466727631</v>
      </c>
      <c r="I93" s="74">
        <f t="shared" si="12"/>
        <v>53.535044533272369</v>
      </c>
      <c r="J93" s="96">
        <f t="shared" si="13"/>
        <v>57.278200439875221</v>
      </c>
      <c r="K93" s="73"/>
      <c r="L93">
        <v>77</v>
      </c>
      <c r="M93" s="2">
        <v>58.205398580518775</v>
      </c>
      <c r="N93" s="74">
        <f t="shared" si="14"/>
        <v>18.794601419481225</v>
      </c>
      <c r="O93" s="76">
        <f t="shared" si="15"/>
        <v>32.290134382434658</v>
      </c>
      <c r="P93" s="81">
        <f t="shared" si="16"/>
        <v>-56.078167535452849</v>
      </c>
      <c r="Q93">
        <v>61</v>
      </c>
      <c r="R93" s="2">
        <v>32.383367784772403</v>
      </c>
      <c r="S93" s="74">
        <f t="shared" ref="S93:S107" si="19">Q93-R93</f>
        <v>28.616632215227597</v>
      </c>
      <c r="T93" s="109">
        <f t="shared" si="17"/>
        <v>88.368301917887507</v>
      </c>
      <c r="V93">
        <v>131</v>
      </c>
      <c r="W93" s="73">
        <v>84.224061756263794</v>
      </c>
      <c r="X93" s="80">
        <v>46.775938243736206</v>
      </c>
      <c r="Y93" s="76">
        <v>55.537499935708638</v>
      </c>
      <c r="Z93" s="78"/>
      <c r="AA93" s="79">
        <v>68</v>
      </c>
      <c r="AB93" s="80">
        <v>52.450622376198737</v>
      </c>
      <c r="AC93" s="80">
        <v>15.549377623801263</v>
      </c>
      <c r="AD93" s="76">
        <v>29.645744739260376</v>
      </c>
      <c r="AF93" s="79">
        <v>54</v>
      </c>
      <c r="AG93" s="80">
        <v>29.181619512475095</v>
      </c>
      <c r="AH93" s="80">
        <v>24.818380487524905</v>
      </c>
      <c r="AI93" s="89">
        <v>85.047988775657529</v>
      </c>
      <c r="AK93">
        <v>118</v>
      </c>
      <c r="AL93" s="2">
        <v>73.520759099187174</v>
      </c>
      <c r="AM93" s="2">
        <v>44.479240900812826</v>
      </c>
      <c r="AN93" s="76">
        <v>60.498886907309668</v>
      </c>
      <c r="AP93" s="79">
        <v>62</v>
      </c>
      <c r="AQ93" s="80">
        <v>45.785129473836555</v>
      </c>
      <c r="AR93" s="80">
        <v>16.214870526163445</v>
      </c>
      <c r="AS93" s="76">
        <v>35.41514616755483</v>
      </c>
      <c r="AU93" s="79">
        <v>49</v>
      </c>
      <c r="AV93" s="80">
        <v>25.473181577368685</v>
      </c>
      <c r="AW93" s="80">
        <v>23.526818422631315</v>
      </c>
      <c r="AX93" s="89">
        <v>92.359167429377607</v>
      </c>
      <c r="AZ93" s="76">
        <f t="shared" si="18"/>
        <v>131.01227891677934</v>
      </c>
      <c r="BA93">
        <v>94</v>
      </c>
      <c r="BB93" s="2">
        <v>61.332605206446743</v>
      </c>
      <c r="BC93" s="2">
        <v>32.667394793553257</v>
      </c>
      <c r="BD93" s="76">
        <v>53.26268904377072</v>
      </c>
      <c r="BF93">
        <v>50</v>
      </c>
      <c r="BG93" s="79">
        <v>38.19494391449927</v>
      </c>
      <c r="BH93" s="80">
        <v>11.80505608550073</v>
      </c>
      <c r="BI93" s="76">
        <v>30.9073790288232</v>
      </c>
      <c r="BJ93" s="73"/>
      <c r="BK93">
        <v>38</v>
      </c>
      <c r="BL93" s="2">
        <v>21.250278263981617</v>
      </c>
      <c r="BM93" s="2">
        <v>16.749721736018383</v>
      </c>
      <c r="BN93" s="76">
        <v>78.821187788437101</v>
      </c>
    </row>
    <row r="94" spans="1:66" x14ac:dyDescent="0.3">
      <c r="A94" s="107">
        <v>83</v>
      </c>
      <c r="B94" t="s">
        <v>116</v>
      </c>
      <c r="C94" s="71">
        <v>100462</v>
      </c>
      <c r="D94" s="71">
        <v>61962.451174622576</v>
      </c>
      <c r="E94" s="71">
        <v>36973.501782109503</v>
      </c>
      <c r="F94" s="72">
        <f t="shared" si="11"/>
        <v>274.73074396289144</v>
      </c>
      <c r="G94">
        <v>276</v>
      </c>
      <c r="H94" s="73">
        <v>174.95722199049365</v>
      </c>
      <c r="I94" s="74">
        <f t="shared" si="12"/>
        <v>101.04277800950635</v>
      </c>
      <c r="J94" s="96">
        <f t="shared" si="13"/>
        <v>57.752847730399225</v>
      </c>
      <c r="K94" s="73"/>
      <c r="L94">
        <v>168</v>
      </c>
      <c r="M94" s="2">
        <v>112.1887079128887</v>
      </c>
      <c r="N94" s="74">
        <f t="shared" si="14"/>
        <v>55.811292087111298</v>
      </c>
      <c r="O94" s="96">
        <f t="shared" si="15"/>
        <v>49.747691301023949</v>
      </c>
      <c r="P94" s="76">
        <f t="shared" si="16"/>
        <v>-17.114370045440907</v>
      </c>
      <c r="Q94">
        <v>97</v>
      </c>
      <c r="R94" s="2">
        <v>58.13184807695356</v>
      </c>
      <c r="S94" s="74">
        <f t="shared" si="19"/>
        <v>38.86815192304644</v>
      </c>
      <c r="T94" s="96">
        <f t="shared" si="17"/>
        <v>66.862061346464856</v>
      </c>
      <c r="V94">
        <v>252</v>
      </c>
      <c r="W94" s="73">
        <v>157.65917606281195</v>
      </c>
      <c r="X94" s="80">
        <v>94.340823937188048</v>
      </c>
      <c r="Y94" s="76">
        <v>59.838460591473819</v>
      </c>
      <c r="Z94" s="78"/>
      <c r="AA94" s="79">
        <v>150</v>
      </c>
      <c r="AB94" s="80">
        <v>101.0965940809152</v>
      </c>
      <c r="AC94" s="80">
        <v>48.903405919084804</v>
      </c>
      <c r="AD94" s="76">
        <v>48.372951001636849</v>
      </c>
      <c r="AF94" s="79">
        <v>91</v>
      </c>
      <c r="AG94" s="80">
        <v>52.384343821594534</v>
      </c>
      <c r="AH94" s="80">
        <v>38.615656178405466</v>
      </c>
      <c r="AI94" s="76">
        <v>73.716025364217373</v>
      </c>
      <c r="AK94">
        <v>220</v>
      </c>
      <c r="AL94" s="2">
        <v>137.62364413906087</v>
      </c>
      <c r="AM94" s="2">
        <v>82.376355860939128</v>
      </c>
      <c r="AN94" s="76">
        <v>59.856252445766152</v>
      </c>
      <c r="AP94" s="79">
        <v>133</v>
      </c>
      <c r="AQ94" s="80">
        <v>88.249108202365974</v>
      </c>
      <c r="AR94" s="80">
        <v>44.750891797634026</v>
      </c>
      <c r="AS94" s="76">
        <v>50.709738272952023</v>
      </c>
      <c r="AU94" s="79">
        <v>78</v>
      </c>
      <c r="AV94" s="80">
        <v>45.727273683639694</v>
      </c>
      <c r="AW94" s="80">
        <v>32.272726316360306</v>
      </c>
      <c r="AX94" s="76">
        <v>70.576537187929574</v>
      </c>
      <c r="AZ94" s="96">
        <f t="shared" si="18"/>
        <v>188.1308355398061</v>
      </c>
      <c r="BA94">
        <v>189</v>
      </c>
      <c r="BB94" s="2">
        <v>114.80861645710155</v>
      </c>
      <c r="BC94" s="2">
        <v>74.19138354289845</v>
      </c>
      <c r="BD94" s="76">
        <v>64.621790447775496</v>
      </c>
      <c r="BF94">
        <v>116</v>
      </c>
      <c r="BG94" s="79">
        <v>73.61931214413363</v>
      </c>
      <c r="BH94" s="80">
        <v>42.38068785586637</v>
      </c>
      <c r="BI94" s="76">
        <v>57.567351040841643</v>
      </c>
      <c r="BJ94" s="73"/>
      <c r="BK94">
        <v>65</v>
      </c>
      <c r="BL94" s="2">
        <v>38.146679364696894</v>
      </c>
      <c r="BM94" s="2">
        <v>26.853320635303106</v>
      </c>
      <c r="BN94" s="76">
        <v>70.394910074806404</v>
      </c>
    </row>
    <row r="95" spans="1:66" x14ac:dyDescent="0.3">
      <c r="A95" s="107">
        <v>84</v>
      </c>
      <c r="B95" t="s">
        <v>117</v>
      </c>
      <c r="C95" s="71">
        <v>145836</v>
      </c>
      <c r="D95" s="71">
        <v>73486.288919539671</v>
      </c>
      <c r="E95" s="71">
        <v>70830.136053517926</v>
      </c>
      <c r="F95" s="72">
        <f t="shared" si="11"/>
        <v>196.1106996900628</v>
      </c>
      <c r="G95">
        <v>286</v>
      </c>
      <c r="H95" s="73">
        <v>180.45855088787641</v>
      </c>
      <c r="I95" s="74">
        <f t="shared" si="12"/>
        <v>105.54144911212359</v>
      </c>
      <c r="J95" s="96">
        <f t="shared" si="13"/>
        <v>58.485147194659255</v>
      </c>
      <c r="K95" s="73"/>
      <c r="L95">
        <v>142</v>
      </c>
      <c r="M95" s="2">
        <v>99.034339005003318</v>
      </c>
      <c r="N95" s="74">
        <f t="shared" si="14"/>
        <v>42.965660994996682</v>
      </c>
      <c r="O95" s="76">
        <f t="shared" si="15"/>
        <v>43.384609244300613</v>
      </c>
      <c r="P95" s="76">
        <f t="shared" si="16"/>
        <v>-21.260988106797647</v>
      </c>
      <c r="Q95">
        <v>129</v>
      </c>
      <c r="R95" s="2">
        <v>78.350105970288496</v>
      </c>
      <c r="S95" s="74">
        <f t="shared" si="19"/>
        <v>50.649894029711504</v>
      </c>
      <c r="T95" s="96">
        <f t="shared" si="17"/>
        <v>64.64559735109826</v>
      </c>
      <c r="V95">
        <v>253</v>
      </c>
      <c r="W95" s="73">
        <v>162.61658777376741</v>
      </c>
      <c r="X95" s="80">
        <v>90.383412226232593</v>
      </c>
      <c r="Y95" s="76">
        <v>55.580684273103934</v>
      </c>
      <c r="Z95" s="78"/>
      <c r="AA95" s="79">
        <v>127</v>
      </c>
      <c r="AB95" s="80">
        <v>89.242799535891109</v>
      </c>
      <c r="AC95" s="80">
        <v>37.757200464108891</v>
      </c>
      <c r="AD95" s="76">
        <v>42.308399849025285</v>
      </c>
      <c r="AF95" s="79">
        <v>112</v>
      </c>
      <c r="AG95" s="80">
        <v>70.603619622977746</v>
      </c>
      <c r="AH95" s="80">
        <v>41.396380377022254</v>
      </c>
      <c r="AI95" s="76">
        <v>58.632093649133417</v>
      </c>
      <c r="AK95">
        <v>227</v>
      </c>
      <c r="AL95" s="2">
        <v>141.95106156059765</v>
      </c>
      <c r="AM95" s="2">
        <v>85.048938439402349</v>
      </c>
      <c r="AN95" s="76">
        <v>59.914267286473034</v>
      </c>
      <c r="AP95" s="79">
        <v>112</v>
      </c>
      <c r="AQ95" s="80">
        <v>77.901709193303574</v>
      </c>
      <c r="AR95" s="80">
        <v>34.098290806696426</v>
      </c>
      <c r="AS95" s="76">
        <v>43.770914861554175</v>
      </c>
      <c r="AU95" s="79">
        <v>101</v>
      </c>
      <c r="AV95" s="80">
        <v>61.631220361389722</v>
      </c>
      <c r="AW95" s="80">
        <v>39.368779638610278</v>
      </c>
      <c r="AX95" s="76">
        <v>63.877981658908936</v>
      </c>
      <c r="AZ95" s="76">
        <f t="shared" si="18"/>
        <v>129.59763021476178</v>
      </c>
      <c r="BA95">
        <v>189</v>
      </c>
      <c r="BB95" s="2">
        <v>118.41864153750839</v>
      </c>
      <c r="BC95" s="2">
        <v>70.581358462491607</v>
      </c>
      <c r="BD95" s="76">
        <v>59.603249578011237</v>
      </c>
      <c r="BF95">
        <v>97</v>
      </c>
      <c r="BG95" s="79">
        <v>64.98728839856517</v>
      </c>
      <c r="BH95" s="80">
        <v>32.01271160143483</v>
      </c>
      <c r="BI95" s="76">
        <v>49.259958970901806</v>
      </c>
      <c r="BJ95" s="73"/>
      <c r="BK95">
        <v>78</v>
      </c>
      <c r="BL95" s="2">
        <v>51.414095190679674</v>
      </c>
      <c r="BM95" s="2">
        <v>26.585904809320326</v>
      </c>
      <c r="BN95" s="76">
        <v>51.709370184812293</v>
      </c>
    </row>
    <row r="96" spans="1:66" x14ac:dyDescent="0.3">
      <c r="A96" s="107">
        <v>85</v>
      </c>
      <c r="B96" t="s">
        <v>118</v>
      </c>
      <c r="C96" s="71">
        <v>140083</v>
      </c>
      <c r="D96" s="71">
        <v>97186.939374043504</v>
      </c>
      <c r="E96" s="71">
        <v>41277.898945259883</v>
      </c>
      <c r="F96" s="72">
        <f t="shared" si="11"/>
        <v>281.26182334758681</v>
      </c>
      <c r="G96">
        <v>394</v>
      </c>
      <c r="H96" s="73">
        <v>245.70519791253022</v>
      </c>
      <c r="I96" s="74">
        <f t="shared" si="12"/>
        <v>148.29480208746978</v>
      </c>
      <c r="J96" s="96">
        <f t="shared" si="13"/>
        <v>60.354767968833109</v>
      </c>
      <c r="K96" s="73"/>
      <c r="L96">
        <v>249</v>
      </c>
      <c r="M96" s="2">
        <v>181.80452300223553</v>
      </c>
      <c r="N96" s="74">
        <f t="shared" si="14"/>
        <v>67.195476997764473</v>
      </c>
      <c r="O96" s="76">
        <f t="shared" si="15"/>
        <v>36.960288934581797</v>
      </c>
      <c r="P96" s="81">
        <f t="shared" si="16"/>
        <v>-63.740228809293299</v>
      </c>
      <c r="Q96">
        <v>120</v>
      </c>
      <c r="R96" s="2">
        <v>59.790578195288248</v>
      </c>
      <c r="S96" s="74">
        <f t="shared" si="19"/>
        <v>60.209421804711752</v>
      </c>
      <c r="T96" s="108">
        <f t="shared" si="17"/>
        <v>100.7005177438751</v>
      </c>
      <c r="V96">
        <v>346</v>
      </c>
      <c r="W96" s="73">
        <v>221.41228933861606</v>
      </c>
      <c r="X96" s="80">
        <v>124.58771066138394</v>
      </c>
      <c r="Y96" s="76">
        <v>56.269555332064783</v>
      </c>
      <c r="Z96" s="78"/>
      <c r="AA96" s="79">
        <v>218</v>
      </c>
      <c r="AB96" s="80">
        <v>163.82948342985478</v>
      </c>
      <c r="AC96" s="80">
        <v>54.170516570145224</v>
      </c>
      <c r="AD96" s="76">
        <v>33.065181819570881</v>
      </c>
      <c r="AF96" s="79">
        <v>106</v>
      </c>
      <c r="AG96" s="80">
        <v>53.879075052417498</v>
      </c>
      <c r="AH96" s="80">
        <v>52.120924947582502</v>
      </c>
      <c r="AI96" s="89">
        <v>96.736859155201643</v>
      </c>
      <c r="AK96">
        <v>291</v>
      </c>
      <c r="AL96" s="2">
        <v>193.27492935655394</v>
      </c>
      <c r="AM96" s="2">
        <v>97.72507064344606</v>
      </c>
      <c r="AN96" s="76">
        <v>50.562724802844279</v>
      </c>
      <c r="AP96" s="79">
        <v>183</v>
      </c>
      <c r="AQ96" s="80">
        <v>143.00982086861708</v>
      </c>
      <c r="AR96" s="80">
        <v>39.990179131382916</v>
      </c>
      <c r="AS96" s="76">
        <v>27.963239789050455</v>
      </c>
      <c r="AU96" s="79">
        <v>87</v>
      </c>
      <c r="AV96" s="80">
        <v>47.032052537186182</v>
      </c>
      <c r="AW96" s="80">
        <v>39.967947462813818</v>
      </c>
      <c r="AX96" s="76">
        <v>84.980232217619914</v>
      </c>
      <c r="AZ96" s="96">
        <f t="shared" si="18"/>
        <v>174.1824489766781</v>
      </c>
      <c r="BA96">
        <v>244</v>
      </c>
      <c r="BB96" s="2">
        <v>161.23412059085311</v>
      </c>
      <c r="BC96" s="2">
        <v>82.765879409146891</v>
      </c>
      <c r="BD96" s="76">
        <v>51.332732244171304</v>
      </c>
      <c r="BF96">
        <v>150</v>
      </c>
      <c r="BG96" s="79">
        <v>119.30188142027131</v>
      </c>
      <c r="BH96" s="80">
        <v>30.698118579728686</v>
      </c>
      <c r="BI96" s="76">
        <v>25.731462248769347</v>
      </c>
      <c r="BJ96" s="73"/>
      <c r="BK96">
        <v>76</v>
      </c>
      <c r="BL96" s="2">
        <v>39.235154066084625</v>
      </c>
      <c r="BM96" s="2">
        <v>36.764845933915375</v>
      </c>
      <c r="BN96" s="89">
        <v>93.703839857469518</v>
      </c>
    </row>
    <row r="97" spans="1:66" x14ac:dyDescent="0.3">
      <c r="A97" s="107">
        <v>86</v>
      </c>
      <c r="B97" t="s">
        <v>119</v>
      </c>
      <c r="C97" s="71">
        <v>153500</v>
      </c>
      <c r="D97" s="71">
        <v>73829.161197833891</v>
      </c>
      <c r="E97" s="94">
        <v>78192.111388112491</v>
      </c>
      <c r="F97" s="72">
        <f t="shared" si="11"/>
        <v>203.90879478827361</v>
      </c>
      <c r="G97">
        <v>313</v>
      </c>
      <c r="H97" s="73">
        <v>191.72818944290006</v>
      </c>
      <c r="I97" s="74">
        <f t="shared" si="12"/>
        <v>121.27181055709994</v>
      </c>
      <c r="J97" s="96">
        <f t="shared" si="13"/>
        <v>63.251945845562147</v>
      </c>
      <c r="K97" s="73"/>
      <c r="L97">
        <v>168</v>
      </c>
      <c r="M97" s="2">
        <v>97.115099012395987</v>
      </c>
      <c r="N97" s="74">
        <f t="shared" si="14"/>
        <v>70.884900987604013</v>
      </c>
      <c r="O97" s="108">
        <f t="shared" si="15"/>
        <v>72.990607751484774</v>
      </c>
      <c r="P97" s="83">
        <f t="shared" si="16"/>
        <v>20.648391613522449</v>
      </c>
      <c r="Q97">
        <v>138</v>
      </c>
      <c r="R97" s="2">
        <v>90.585527438452189</v>
      </c>
      <c r="S97" s="74">
        <f t="shared" si="19"/>
        <v>47.414472561547811</v>
      </c>
      <c r="T97" s="96">
        <f t="shared" si="17"/>
        <v>52.342216137962325</v>
      </c>
      <c r="V97">
        <v>276</v>
      </c>
      <c r="W97" s="73">
        <v>172.77199552942594</v>
      </c>
      <c r="X97" s="80">
        <v>103.22800447057406</v>
      </c>
      <c r="Y97" s="76">
        <v>59.748111465780127</v>
      </c>
      <c r="Z97" s="78"/>
      <c r="AA97" s="79">
        <v>145</v>
      </c>
      <c r="AB97" s="80">
        <v>87.513315079869571</v>
      </c>
      <c r="AC97" s="80">
        <v>57.486684920130429</v>
      </c>
      <c r="AD97" s="76">
        <v>65.68907242019668</v>
      </c>
      <c r="AF97" s="79">
        <v>124</v>
      </c>
      <c r="AG97" s="80">
        <v>81.629323195001433</v>
      </c>
      <c r="AH97" s="80">
        <v>42.370676804998567</v>
      </c>
      <c r="AI97" s="76">
        <v>51.906196384577072</v>
      </c>
      <c r="AK97">
        <v>238</v>
      </c>
      <c r="AL97" s="2">
        <v>150.81590696924667</v>
      </c>
      <c r="AM97" s="2">
        <v>87.184093030753331</v>
      </c>
      <c r="AN97" s="76">
        <v>57.8082874563963</v>
      </c>
      <c r="AP97" s="79">
        <v>126</v>
      </c>
      <c r="AQ97" s="80">
        <v>76.392009857917486</v>
      </c>
      <c r="AR97" s="80">
        <v>49.607990142082514</v>
      </c>
      <c r="AS97" s="76">
        <v>64.938715756201574</v>
      </c>
      <c r="AU97" s="79">
        <v>105</v>
      </c>
      <c r="AV97" s="80">
        <v>71.255763268898164</v>
      </c>
      <c r="AW97" s="80">
        <v>33.744236731101836</v>
      </c>
      <c r="AX97" s="76">
        <v>47.356501682202286</v>
      </c>
      <c r="AZ97" s="76">
        <f t="shared" si="18"/>
        <v>130.94462540716611</v>
      </c>
      <c r="BA97">
        <v>201</v>
      </c>
      <c r="BB97" s="2">
        <v>125.81388704811769</v>
      </c>
      <c r="BC97" s="2">
        <v>75.186112951882308</v>
      </c>
      <c r="BD97" s="76">
        <v>59.759788617871152</v>
      </c>
      <c r="BF97">
        <v>108</v>
      </c>
      <c r="BG97" s="79">
        <v>63.727864605174361</v>
      </c>
      <c r="BH97" s="80">
        <v>44.272135394825639</v>
      </c>
      <c r="BI97" s="76">
        <v>69.470608609143596</v>
      </c>
      <c r="BJ97" s="73"/>
      <c r="BK97">
        <v>88</v>
      </c>
      <c r="BL97" s="2">
        <v>59.443096763451088</v>
      </c>
      <c r="BM97" s="2">
        <v>28.556903236548912</v>
      </c>
      <c r="BN97" s="76">
        <v>48.040739449004072</v>
      </c>
    </row>
    <row r="98" spans="1:66" x14ac:dyDescent="0.3">
      <c r="A98" s="107">
        <v>87</v>
      </c>
      <c r="B98" s="3" t="s">
        <v>120</v>
      </c>
      <c r="C98" s="71">
        <v>289759</v>
      </c>
      <c r="D98" s="71">
        <v>167797.75693938709</v>
      </c>
      <c r="E98" s="71">
        <v>119842.29159971696</v>
      </c>
      <c r="F98" s="72">
        <f t="shared" si="11"/>
        <v>228.12061057637553</v>
      </c>
      <c r="G98">
        <v>661</v>
      </c>
      <c r="H98" s="73">
        <v>403.17140583360145</v>
      </c>
      <c r="I98" s="74">
        <f t="shared" si="12"/>
        <v>257.82859416639855</v>
      </c>
      <c r="J98" s="96">
        <f t="shared" si="13"/>
        <v>63.950119089747801</v>
      </c>
      <c r="K98" s="73"/>
      <c r="L98">
        <v>372</v>
      </c>
      <c r="M98" s="2">
        <v>248.71362156261156</v>
      </c>
      <c r="N98" s="74">
        <f t="shared" si="14"/>
        <v>123.28637843738844</v>
      </c>
      <c r="O98" s="96">
        <f t="shared" si="15"/>
        <v>49.569612497621939</v>
      </c>
      <c r="P98" s="76">
        <f t="shared" si="16"/>
        <v>-32.397309747801778</v>
      </c>
      <c r="Q98">
        <v>272</v>
      </c>
      <c r="R98" s="2">
        <v>149.47771641328649</v>
      </c>
      <c r="S98" s="74">
        <f t="shared" si="19"/>
        <v>122.52228358671351</v>
      </c>
      <c r="T98" s="96">
        <f t="shared" si="17"/>
        <v>81.966922245423717</v>
      </c>
      <c r="V98" s="110">
        <v>598</v>
      </c>
      <c r="W98" s="73">
        <v>363.30979043131435</v>
      </c>
      <c r="X98" s="9">
        <v>234.69020956868565</v>
      </c>
      <c r="Y98" s="76">
        <v>64.597821404720733</v>
      </c>
      <c r="Z98" s="78"/>
      <c r="AA98" s="79">
        <v>329</v>
      </c>
      <c r="AB98" s="80">
        <v>224.12326970583678</v>
      </c>
      <c r="AC98" s="80">
        <v>104.87673029416322</v>
      </c>
      <c r="AD98" s="76">
        <v>46.794217499956432</v>
      </c>
      <c r="AF98" s="79">
        <v>255</v>
      </c>
      <c r="AG98" s="80">
        <v>134.69883289956391</v>
      </c>
      <c r="AH98" s="9">
        <v>120.30116710043609</v>
      </c>
      <c r="AI98" s="89">
        <v>89.311217113615811</v>
      </c>
      <c r="AK98">
        <v>525</v>
      </c>
      <c r="AL98" s="2">
        <v>317.13991255818695</v>
      </c>
      <c r="AM98" s="2">
        <v>207.86008744181305</v>
      </c>
      <c r="AN98" s="76">
        <v>65.542077553444528</v>
      </c>
      <c r="AP98" s="79">
        <v>290</v>
      </c>
      <c r="AQ98" s="80">
        <v>195.64139483381686</v>
      </c>
      <c r="AR98" s="80">
        <v>94.358605166183139</v>
      </c>
      <c r="AS98" s="76">
        <v>48.230388689639994</v>
      </c>
      <c r="AU98" s="79">
        <v>222</v>
      </c>
      <c r="AV98" s="80">
        <v>117.58113106928143</v>
      </c>
      <c r="AW98" s="80">
        <v>104.41886893071857</v>
      </c>
      <c r="AX98" s="89">
        <v>88.805804112560082</v>
      </c>
      <c r="AZ98" s="76">
        <f t="shared" si="18"/>
        <v>147.01872935784567</v>
      </c>
      <c r="BA98">
        <v>426</v>
      </c>
      <c r="BB98" s="2">
        <v>264.56496492231361</v>
      </c>
      <c r="BC98" s="2">
        <v>161.43503507768639</v>
      </c>
      <c r="BD98" s="76">
        <v>61.019052588875432</v>
      </c>
      <c r="BF98">
        <v>243</v>
      </c>
      <c r="BG98" s="79">
        <v>163.20827720498494</v>
      </c>
      <c r="BH98" s="80">
        <v>79.791722795015062</v>
      </c>
      <c r="BI98" s="76">
        <v>48.889507420508423</v>
      </c>
      <c r="BJ98" s="73"/>
      <c r="BK98">
        <v>173</v>
      </c>
      <c r="BL98" s="2">
        <v>98.088719158497327</v>
      </c>
      <c r="BM98" s="2">
        <v>74.911280841502673</v>
      </c>
      <c r="BN98" s="76">
        <v>76.370944063870155</v>
      </c>
    </row>
    <row r="99" spans="1:66" x14ac:dyDescent="0.3">
      <c r="A99" s="107">
        <v>88</v>
      </c>
      <c r="B99" t="s">
        <v>121</v>
      </c>
      <c r="C99" s="71">
        <v>235630</v>
      </c>
      <c r="D99" s="71">
        <v>102601.80292347194</v>
      </c>
      <c r="E99" s="94">
        <v>131756.76519088409</v>
      </c>
      <c r="F99" s="72">
        <f t="shared" si="11"/>
        <v>168.90888257013114</v>
      </c>
      <c r="G99">
        <v>398</v>
      </c>
      <c r="H99" s="73">
        <v>235.65658577544326</v>
      </c>
      <c r="I99" s="74">
        <f t="shared" si="12"/>
        <v>162.34341422455674</v>
      </c>
      <c r="J99" s="96">
        <f t="shared" si="13"/>
        <v>68.889826987162365</v>
      </c>
      <c r="K99" s="73"/>
      <c r="L99">
        <v>176</v>
      </c>
      <c r="M99" s="2">
        <v>106.77860012979768</v>
      </c>
      <c r="N99" s="74">
        <f t="shared" si="14"/>
        <v>69.221399870202319</v>
      </c>
      <c r="O99" s="96">
        <f t="shared" si="15"/>
        <v>64.827034430174521</v>
      </c>
      <c r="P99" s="83">
        <f t="shared" si="16"/>
        <v>17.860107608480504</v>
      </c>
      <c r="Q99">
        <v>187</v>
      </c>
      <c r="R99" s="2">
        <v>127.23951166705395</v>
      </c>
      <c r="S99" s="74">
        <f t="shared" si="19"/>
        <v>59.760488332946053</v>
      </c>
      <c r="T99" s="96">
        <f t="shared" si="17"/>
        <v>46.966926821694017</v>
      </c>
      <c r="V99">
        <v>363</v>
      </c>
      <c r="W99" s="73">
        <v>212.35718494175967</v>
      </c>
      <c r="X99" s="9">
        <v>150.64281505824033</v>
      </c>
      <c r="Y99" s="76">
        <v>70.938412137811639</v>
      </c>
      <c r="Z99" s="78"/>
      <c r="AA99" s="79">
        <v>162</v>
      </c>
      <c r="AB99" s="80">
        <v>96.221384439443625</v>
      </c>
      <c r="AC99" s="80">
        <v>65.778615560556375</v>
      </c>
      <c r="AD99" s="76">
        <v>68.361743019768923</v>
      </c>
      <c r="AF99" s="79">
        <v>167</v>
      </c>
      <c r="AG99" s="80">
        <v>114.65932268376019</v>
      </c>
      <c r="AH99" s="80">
        <v>52.340677316239805</v>
      </c>
      <c r="AI99" s="76">
        <v>45.648863163617044</v>
      </c>
      <c r="AK99">
        <v>316</v>
      </c>
      <c r="AL99" s="2">
        <v>185.37055933334307</v>
      </c>
      <c r="AM99" s="2">
        <v>130.62944066665693</v>
      </c>
      <c r="AN99" s="76">
        <v>70.469356696363107</v>
      </c>
      <c r="AP99" s="79">
        <v>141</v>
      </c>
      <c r="AQ99" s="80">
        <v>83.993446505048126</v>
      </c>
      <c r="AR99" s="80">
        <v>57.006553494951874</v>
      </c>
      <c r="AS99" s="76">
        <v>67.870239723435688</v>
      </c>
      <c r="AU99" s="79">
        <v>143</v>
      </c>
      <c r="AV99" s="80">
        <v>100.08826771978576</v>
      </c>
      <c r="AW99" s="80">
        <v>42.911732280214238</v>
      </c>
      <c r="AX99" s="76">
        <v>42.873888476472565</v>
      </c>
      <c r="AZ99" s="76">
        <f t="shared" si="18"/>
        <v>113.7376395195858</v>
      </c>
      <c r="BA99">
        <v>268</v>
      </c>
      <c r="BB99" s="2">
        <v>154.64012439196699</v>
      </c>
      <c r="BC99" s="2">
        <v>113.35987560803301</v>
      </c>
      <c r="BD99" s="76">
        <v>73.305602962850202</v>
      </c>
      <c r="BF99">
        <v>117</v>
      </c>
      <c r="BG99" s="79">
        <v>70.069147238713356</v>
      </c>
      <c r="BH99" s="80">
        <v>46.930852761286644</v>
      </c>
      <c r="BI99" s="76">
        <v>66.977913405170213</v>
      </c>
      <c r="BJ99" s="73"/>
      <c r="BK99">
        <v>121</v>
      </c>
      <c r="BL99" s="2">
        <v>83.495794726127031</v>
      </c>
      <c r="BM99" s="2">
        <v>37.504205273872969</v>
      </c>
      <c r="BN99" s="76">
        <v>44.917478056098275</v>
      </c>
    </row>
    <row r="100" spans="1:66" x14ac:dyDescent="0.3">
      <c r="A100" s="107">
        <v>89</v>
      </c>
      <c r="B100" s="3" t="s">
        <v>122</v>
      </c>
      <c r="C100" s="71">
        <v>281977</v>
      </c>
      <c r="D100" s="71">
        <v>138111.7024573776</v>
      </c>
      <c r="E100" s="94">
        <v>141554.90343945473</v>
      </c>
      <c r="F100" s="72">
        <f t="shared" si="11"/>
        <v>193.63281402383882</v>
      </c>
      <c r="G100">
        <v>546</v>
      </c>
      <c r="H100" s="73">
        <v>321.93942448323958</v>
      </c>
      <c r="I100" s="74">
        <f t="shared" si="12"/>
        <v>224.06057551676042</v>
      </c>
      <c r="J100" s="96">
        <f t="shared" si="13"/>
        <v>69.5971224637712</v>
      </c>
      <c r="K100" s="73"/>
      <c r="L100">
        <v>267</v>
      </c>
      <c r="M100" s="2">
        <v>168.96497518944454</v>
      </c>
      <c r="N100" s="74">
        <f t="shared" si="14"/>
        <v>98.035024810555456</v>
      </c>
      <c r="O100" s="96">
        <f t="shared" si="15"/>
        <v>58.020915104232699</v>
      </c>
      <c r="P100" s="76">
        <f t="shared" si="16"/>
        <v>-11.432261953194597</v>
      </c>
      <c r="Q100">
        <v>251</v>
      </c>
      <c r="R100" s="2">
        <v>148.12351373910013</v>
      </c>
      <c r="S100" s="74">
        <f t="shared" si="19"/>
        <v>102.87648626089987</v>
      </c>
      <c r="T100" s="96">
        <f t="shared" si="17"/>
        <v>69.453177057427297</v>
      </c>
      <c r="V100" s="110">
        <v>492</v>
      </c>
      <c r="W100" s="73">
        <v>290.1092268653037</v>
      </c>
      <c r="X100" s="9">
        <v>201.8907731346963</v>
      </c>
      <c r="Y100" s="76">
        <v>69.591296807816875</v>
      </c>
      <c r="Z100" s="78"/>
      <c r="AA100" s="79">
        <v>244</v>
      </c>
      <c r="AB100" s="80">
        <v>152.25938357256683</v>
      </c>
      <c r="AC100" s="80">
        <v>91.740616427433167</v>
      </c>
      <c r="AD100" s="76">
        <v>60.252848970526387</v>
      </c>
      <c r="AF100" s="79">
        <v>220</v>
      </c>
      <c r="AG100" s="80">
        <v>133.47852044029386</v>
      </c>
      <c r="AH100" s="80">
        <v>86.521479559706137</v>
      </c>
      <c r="AI100" s="76">
        <v>64.82052638454887</v>
      </c>
      <c r="AK100">
        <v>429</v>
      </c>
      <c r="AL100" s="2">
        <v>253.24177124750432</v>
      </c>
      <c r="AM100" s="2">
        <v>175.75822875249568</v>
      </c>
      <c r="AN100" s="76">
        <v>69.403332588729768</v>
      </c>
      <c r="AP100" s="79">
        <v>208</v>
      </c>
      <c r="AQ100" s="80">
        <v>132.91006425959861</v>
      </c>
      <c r="AR100" s="80">
        <v>75.089935740401387</v>
      </c>
      <c r="AS100" s="76">
        <v>56.496801922942772</v>
      </c>
      <c r="AU100" s="79">
        <v>197</v>
      </c>
      <c r="AV100" s="80">
        <v>116.51589749501655</v>
      </c>
      <c r="AW100" s="80">
        <v>80.484102504983454</v>
      </c>
      <c r="AX100" s="76">
        <v>69.075640522295089</v>
      </c>
      <c r="AZ100" s="76">
        <f t="shared" si="18"/>
        <v>129.08854268255922</v>
      </c>
      <c r="BA100">
        <v>364</v>
      </c>
      <c r="BB100" s="2">
        <v>211.25975531278479</v>
      </c>
      <c r="BC100" s="2">
        <v>152.74024468721521</v>
      </c>
      <c r="BD100" s="76">
        <v>72.299735678985641</v>
      </c>
      <c r="BF100">
        <v>176</v>
      </c>
      <c r="BG100" s="79">
        <v>110.87644631361745</v>
      </c>
      <c r="BH100" s="80">
        <v>65.12355368638255</v>
      </c>
      <c r="BI100" s="76">
        <v>58.735246169577408</v>
      </c>
      <c r="BJ100" s="73"/>
      <c r="BK100">
        <v>166</v>
      </c>
      <c r="BL100" s="2">
        <v>97.200078302995564</v>
      </c>
      <c r="BM100" s="2">
        <v>68.799921697004436</v>
      </c>
      <c r="BN100" s="76">
        <v>70.781755424660105</v>
      </c>
    </row>
    <row r="101" spans="1:66" x14ac:dyDescent="0.3">
      <c r="A101" s="107">
        <v>90</v>
      </c>
      <c r="B101" t="s">
        <v>123</v>
      </c>
      <c r="C101" s="71">
        <v>146387</v>
      </c>
      <c r="D101" s="71">
        <v>81929.892627338995</v>
      </c>
      <c r="E101" s="71">
        <v>62585.381366925649</v>
      </c>
      <c r="F101" s="72">
        <f t="shared" si="11"/>
        <v>218.59864605463599</v>
      </c>
      <c r="G101">
        <v>320</v>
      </c>
      <c r="H101" s="73">
        <v>187.7416901094424</v>
      </c>
      <c r="I101" s="74">
        <f t="shared" si="12"/>
        <v>132.2583098905576</v>
      </c>
      <c r="J101" s="96">
        <f t="shared" si="13"/>
        <v>70.446958165476588</v>
      </c>
      <c r="K101" s="73"/>
      <c r="L101">
        <v>168</v>
      </c>
      <c r="M101" s="2">
        <v>114.43441720262608</v>
      </c>
      <c r="N101" s="74">
        <f t="shared" si="14"/>
        <v>53.565582797373921</v>
      </c>
      <c r="O101" s="96">
        <f t="shared" si="15"/>
        <v>46.808979419650228</v>
      </c>
      <c r="P101" s="81">
        <f t="shared" si="16"/>
        <v>-49.41837767831943</v>
      </c>
      <c r="Q101">
        <v>135</v>
      </c>
      <c r="R101" s="2">
        <v>68.797746652929277</v>
      </c>
      <c r="S101" s="74">
        <f t="shared" si="19"/>
        <v>66.202253347070723</v>
      </c>
      <c r="T101" s="109">
        <f t="shared" si="17"/>
        <v>96.227357097969659</v>
      </c>
      <c r="V101">
        <v>295</v>
      </c>
      <c r="W101" s="73">
        <v>169.17964196358093</v>
      </c>
      <c r="X101" s="80">
        <v>125.82035803641907</v>
      </c>
      <c r="Y101" s="76">
        <v>74.37086198793601</v>
      </c>
      <c r="Z101" s="78"/>
      <c r="AA101" s="79">
        <v>153</v>
      </c>
      <c r="AB101" s="80">
        <v>103.12026976728289</v>
      </c>
      <c r="AC101" s="80">
        <v>49.879730232717108</v>
      </c>
      <c r="AD101" s="76">
        <v>48.370441956061022</v>
      </c>
      <c r="AF101" s="79">
        <v>127</v>
      </c>
      <c r="AG101" s="80">
        <v>61.995703457547251</v>
      </c>
      <c r="AH101" s="80">
        <v>65.004296542452749</v>
      </c>
      <c r="AI101" s="89">
        <v>104.85290579365018</v>
      </c>
      <c r="AK101">
        <v>265</v>
      </c>
      <c r="AL101" s="2">
        <v>147.6800743389241</v>
      </c>
      <c r="AM101" s="2">
        <v>117.3199256610759</v>
      </c>
      <c r="AN101" s="76">
        <v>79.44194650920069</v>
      </c>
      <c r="AP101" s="79">
        <v>137</v>
      </c>
      <c r="AQ101" s="80">
        <v>90.015612566200659</v>
      </c>
      <c r="AR101" s="80">
        <v>46.984387433799341</v>
      </c>
      <c r="AS101" s="76">
        <v>52.195820363101305</v>
      </c>
      <c r="AU101" s="79">
        <v>116</v>
      </c>
      <c r="AV101" s="80">
        <v>54.117209311007819</v>
      </c>
      <c r="AW101" s="80">
        <v>61.882790688992181</v>
      </c>
      <c r="AX101" s="89">
        <v>114.34955992160666</v>
      </c>
      <c r="AZ101" s="76">
        <f t="shared" si="18"/>
        <v>157.11777685176963</v>
      </c>
      <c r="BA101">
        <v>230</v>
      </c>
      <c r="BB101" s="2">
        <v>123.19790773743625</v>
      </c>
      <c r="BC101" s="2">
        <v>106.80209226256375</v>
      </c>
      <c r="BD101" s="89">
        <v>86.691482204538858</v>
      </c>
      <c r="BF101">
        <v>115</v>
      </c>
      <c r="BG101" s="79">
        <v>75.092968238956729</v>
      </c>
      <c r="BH101" s="80">
        <v>39.907031761043271</v>
      </c>
      <c r="BI101" s="76">
        <v>53.143500246325729</v>
      </c>
      <c r="BJ101" s="73"/>
      <c r="BK101">
        <v>103</v>
      </c>
      <c r="BL101" s="2">
        <v>45.145744878243271</v>
      </c>
      <c r="BM101" s="2">
        <v>57.854255121756729</v>
      </c>
      <c r="BN101" s="89">
        <v>128.14996247772174</v>
      </c>
    </row>
    <row r="102" spans="1:66" x14ac:dyDescent="0.3">
      <c r="A102" s="107">
        <v>91</v>
      </c>
      <c r="B102" t="s">
        <v>124</v>
      </c>
      <c r="C102" s="71">
        <v>33045</v>
      </c>
      <c r="D102" s="71">
        <v>21166.675937037613</v>
      </c>
      <c r="E102" s="71">
        <v>10787.111223150452</v>
      </c>
      <c r="F102" s="72">
        <f t="shared" si="11"/>
        <v>236.04176123468</v>
      </c>
      <c r="G102">
        <v>78</v>
      </c>
      <c r="H102" s="73">
        <v>44.23499423989275</v>
      </c>
      <c r="I102" s="74">
        <f t="shared" si="12"/>
        <v>33.76500576010725</v>
      </c>
      <c r="J102" s="108">
        <f t="shared" si="13"/>
        <v>76.330982608463245</v>
      </c>
      <c r="K102" s="73"/>
      <c r="L102">
        <v>52</v>
      </c>
      <c r="M102" s="2">
        <v>32.863459061499164</v>
      </c>
      <c r="N102" s="74">
        <f t="shared" si="14"/>
        <v>19.136540938500836</v>
      </c>
      <c r="O102" s="96">
        <f t="shared" si="15"/>
        <v>58.230452560363759</v>
      </c>
      <c r="P102" s="81">
        <f t="shared" si="16"/>
        <v>-84.544261617277854</v>
      </c>
      <c r="Q102">
        <v>23</v>
      </c>
      <c r="R102" s="2">
        <v>9.4738037599626548</v>
      </c>
      <c r="S102" s="74">
        <f t="shared" si="19"/>
        <v>13.526196240037345</v>
      </c>
      <c r="T102" s="108">
        <f t="shared" si="17"/>
        <v>142.77471417764161</v>
      </c>
      <c r="V102">
        <v>77</v>
      </c>
      <c r="W102" s="73">
        <v>39.86147394009069</v>
      </c>
      <c r="X102" s="80">
        <v>37.13852605990931</v>
      </c>
      <c r="Y102" s="89">
        <v>93.168973419613636</v>
      </c>
      <c r="Z102" s="78"/>
      <c r="AA102" s="79">
        <v>52</v>
      </c>
      <c r="AB102" s="80">
        <v>29.614244095001887</v>
      </c>
      <c r="AC102" s="80">
        <v>22.385755904998113</v>
      </c>
      <c r="AD102" s="76">
        <v>75.591177789934704</v>
      </c>
      <c r="AF102" s="79">
        <v>22</v>
      </c>
      <c r="AG102" s="80">
        <v>8.5371274073935588</v>
      </c>
      <c r="AH102" s="80">
        <v>13.462872592606441</v>
      </c>
      <c r="AI102" s="89">
        <v>157.69792285103946</v>
      </c>
      <c r="AK102">
        <v>66</v>
      </c>
      <c r="AL102" s="2">
        <v>34.795826296871525</v>
      </c>
      <c r="AM102" s="2">
        <v>31.204173703128475</v>
      </c>
      <c r="AN102" s="76">
        <v>89.677921245209888</v>
      </c>
      <c r="AP102" s="79">
        <v>46</v>
      </c>
      <c r="AQ102" s="80">
        <v>25.850827668629215</v>
      </c>
      <c r="AR102" s="80">
        <v>20.149172331370785</v>
      </c>
      <c r="AS102" s="76">
        <v>77.944012430296127</v>
      </c>
      <c r="AU102" s="79">
        <v>18</v>
      </c>
      <c r="AV102" s="80">
        <v>7.4522182192355615</v>
      </c>
      <c r="AW102" s="80">
        <v>10.547781780764439</v>
      </c>
      <c r="AX102" s="89">
        <v>141.53882066333824</v>
      </c>
      <c r="AZ102" s="76">
        <f t="shared" si="18"/>
        <v>163.41352700862461</v>
      </c>
      <c r="BA102">
        <v>54</v>
      </c>
      <c r="BB102" s="2">
        <v>29.027429847656638</v>
      </c>
      <c r="BC102" s="2">
        <v>24.972570152343362</v>
      </c>
      <c r="BD102" s="89">
        <v>86.030937921151761</v>
      </c>
      <c r="BF102">
        <v>36</v>
      </c>
      <c r="BG102" s="79">
        <v>21.565318790042998</v>
      </c>
      <c r="BH102" s="80">
        <v>14.434681209957002</v>
      </c>
      <c r="BI102" s="76">
        <v>66.934698951084798</v>
      </c>
      <c r="BJ102" s="73"/>
      <c r="BK102">
        <v>16</v>
      </c>
      <c r="BL102" s="2">
        <v>6.2168013980383057</v>
      </c>
      <c r="BM102" s="2">
        <v>9.7831986019616934</v>
      </c>
      <c r="BN102" s="89">
        <v>157.36707634007342</v>
      </c>
    </row>
    <row r="103" spans="1:66" x14ac:dyDescent="0.3">
      <c r="A103" s="107">
        <v>92</v>
      </c>
      <c r="B103" t="s">
        <v>125</v>
      </c>
      <c r="C103" s="71">
        <v>89173</v>
      </c>
      <c r="D103" s="71">
        <v>49039.280802168025</v>
      </c>
      <c r="E103" s="71">
        <v>38962.220738933443</v>
      </c>
      <c r="F103" s="72">
        <f t="shared" si="11"/>
        <v>259.04702095925899</v>
      </c>
      <c r="G103">
        <v>231</v>
      </c>
      <c r="H103" s="73">
        <v>129.65715789555236</v>
      </c>
      <c r="I103" s="74">
        <f t="shared" si="12"/>
        <v>101.34284210444764</v>
      </c>
      <c r="J103" s="108">
        <f t="shared" si="13"/>
        <v>78.162165320703835</v>
      </c>
      <c r="K103" s="73"/>
      <c r="L103">
        <v>121</v>
      </c>
      <c r="M103" s="2">
        <v>75.038732566043635</v>
      </c>
      <c r="N103" s="74">
        <f t="shared" si="14"/>
        <v>45.961267433956365</v>
      </c>
      <c r="O103" s="96">
        <f t="shared" si="15"/>
        <v>61.250058286238506</v>
      </c>
      <c r="P103" s="76">
        <f t="shared" si="16"/>
        <v>-29.460831636885679</v>
      </c>
      <c r="Q103">
        <v>98</v>
      </c>
      <c r="R103" s="2">
        <v>51.386682763372313</v>
      </c>
      <c r="S103" s="74">
        <f t="shared" si="19"/>
        <v>46.613317236627687</v>
      </c>
      <c r="T103" s="109">
        <f t="shared" si="17"/>
        <v>90.710889923124185</v>
      </c>
      <c r="V103">
        <v>213</v>
      </c>
      <c r="W103" s="73">
        <v>116.83793587880244</v>
      </c>
      <c r="X103" s="80">
        <v>96.16206412119756</v>
      </c>
      <c r="Y103" s="76">
        <v>82.303802611634424</v>
      </c>
      <c r="Z103" s="78"/>
      <c r="AA103" s="79">
        <v>113</v>
      </c>
      <c r="AB103" s="80">
        <v>67.619642187751197</v>
      </c>
      <c r="AC103" s="80">
        <v>45.380357812248803</v>
      </c>
      <c r="AD103" s="76">
        <v>67.111206661293338</v>
      </c>
      <c r="AF103" s="79">
        <v>90</v>
      </c>
      <c r="AG103" s="80">
        <v>46.306073981413483</v>
      </c>
      <c r="AH103" s="80">
        <v>43.693926018586517</v>
      </c>
      <c r="AI103" s="89">
        <v>94.358951778387777</v>
      </c>
      <c r="AK103">
        <v>192</v>
      </c>
      <c r="AL103" s="2">
        <v>101.99001993338166</v>
      </c>
      <c r="AM103" s="2">
        <v>90.00998006661834</v>
      </c>
      <c r="AN103" s="76">
        <v>88.253713574535524</v>
      </c>
      <c r="AP103" s="79">
        <v>102</v>
      </c>
      <c r="AQ103" s="80">
        <v>59.02645063646743</v>
      </c>
      <c r="AR103" s="80">
        <v>42.97354936353257</v>
      </c>
      <c r="AS103" s="76">
        <v>72.803885207664607</v>
      </c>
      <c r="AU103" s="79">
        <v>80</v>
      </c>
      <c r="AV103" s="80">
        <v>40.421438233040902</v>
      </c>
      <c r="AW103" s="80">
        <v>39.578561766959098</v>
      </c>
      <c r="AX103" s="89">
        <v>97.914778634984771</v>
      </c>
      <c r="AZ103" s="96">
        <f t="shared" si="18"/>
        <v>176.06226099828424</v>
      </c>
      <c r="BA103">
        <v>157</v>
      </c>
      <c r="BB103" s="2">
        <v>85.082277498422727</v>
      </c>
      <c r="BC103" s="2">
        <v>71.917722501577273</v>
      </c>
      <c r="BD103" s="89">
        <v>84.527265390739572</v>
      </c>
      <c r="BF103">
        <v>80</v>
      </c>
      <c r="BG103" s="79">
        <v>49.24114002604604</v>
      </c>
      <c r="BH103" s="80">
        <v>30.75885997395396</v>
      </c>
      <c r="BI103" s="76">
        <v>62.465775483029226</v>
      </c>
      <c r="BJ103" s="73"/>
      <c r="BK103">
        <v>69</v>
      </c>
      <c r="BL103" s="2">
        <v>33.720436831714906</v>
      </c>
      <c r="BM103" s="2">
        <v>35.279563168285094</v>
      </c>
      <c r="BN103" s="89">
        <v>104.62368368580502</v>
      </c>
    </row>
    <row r="104" spans="1:66" x14ac:dyDescent="0.3">
      <c r="A104" s="107">
        <v>93</v>
      </c>
      <c r="B104" t="s">
        <v>126</v>
      </c>
      <c r="C104" s="71">
        <v>109730</v>
      </c>
      <c r="D104" s="71">
        <v>52941.521267632997</v>
      </c>
      <c r="E104" s="94">
        <v>56179.22580870043</v>
      </c>
      <c r="F104" s="72">
        <f t="shared" si="11"/>
        <v>203.22610042832406</v>
      </c>
      <c r="G104">
        <v>223</v>
      </c>
      <c r="H104" s="73">
        <v>124.57573158813142</v>
      </c>
      <c r="I104" s="74">
        <f t="shared" si="12"/>
        <v>98.424268411868582</v>
      </c>
      <c r="J104" s="108">
        <f t="shared" si="13"/>
        <v>79.007578086939091</v>
      </c>
      <c r="K104" s="73"/>
      <c r="L104">
        <v>112</v>
      </c>
      <c r="M104" s="2">
        <v>63.554090407772108</v>
      </c>
      <c r="N104" s="74">
        <f t="shared" si="14"/>
        <v>48.445909592227892</v>
      </c>
      <c r="O104" s="108">
        <f t="shared" si="15"/>
        <v>76.227838808473265</v>
      </c>
      <c r="P104" s="83">
        <f t="shared" si="16"/>
        <v>3.1909022119645414</v>
      </c>
      <c r="Q104">
        <v>103</v>
      </c>
      <c r="R104" s="2">
        <v>59.52486331873618</v>
      </c>
      <c r="S104" s="74">
        <f t="shared" si="19"/>
        <v>43.47513668126382</v>
      </c>
      <c r="T104" s="96">
        <f t="shared" si="17"/>
        <v>73.036936596508724</v>
      </c>
      <c r="V104">
        <v>204</v>
      </c>
      <c r="W104" s="73">
        <v>112.25891092780377</v>
      </c>
      <c r="X104" s="80">
        <v>91.741089072196232</v>
      </c>
      <c r="Y104" s="89">
        <v>81.72276776424188</v>
      </c>
      <c r="Z104" s="78"/>
      <c r="AA104" s="79">
        <v>101</v>
      </c>
      <c r="AB104" s="80">
        <v>57.270488266298869</v>
      </c>
      <c r="AC104" s="80">
        <v>43.729511733701131</v>
      </c>
      <c r="AD104" s="76">
        <v>76.356100772819843</v>
      </c>
      <c r="AF104" s="79">
        <v>95</v>
      </c>
      <c r="AG104" s="80">
        <v>53.639631444270201</v>
      </c>
      <c r="AH104" s="80">
        <v>41.360368555729799</v>
      </c>
      <c r="AI104" s="76">
        <v>77.107853730691374</v>
      </c>
      <c r="AK104">
        <v>186</v>
      </c>
      <c r="AL104" s="2">
        <v>97.992903393148978</v>
      </c>
      <c r="AM104" s="2">
        <v>88.007096606851022</v>
      </c>
      <c r="AN104" s="76">
        <v>89.809663311806631</v>
      </c>
      <c r="AP104" s="79">
        <v>93</v>
      </c>
      <c r="AQ104" s="80">
        <v>49.992480575258433</v>
      </c>
      <c r="AR104" s="80">
        <v>43.007519424741567</v>
      </c>
      <c r="AS104" s="76">
        <v>86.027976467377442</v>
      </c>
      <c r="AU104" s="79">
        <v>86</v>
      </c>
      <c r="AV104" s="80">
        <v>46.823037732326952</v>
      </c>
      <c r="AW104" s="80">
        <v>39.176962267673048</v>
      </c>
      <c r="AX104" s="76">
        <v>83.670270373391432</v>
      </c>
      <c r="AZ104" s="76">
        <f t="shared" si="18"/>
        <v>143.98979312858836</v>
      </c>
      <c r="BA104">
        <v>158</v>
      </c>
      <c r="BB104" s="2">
        <v>81.747796547328207</v>
      </c>
      <c r="BC104" s="2">
        <v>76.252203452671793</v>
      </c>
      <c r="BD104" s="89">
        <v>93.27738076527271</v>
      </c>
      <c r="BF104">
        <v>80</v>
      </c>
      <c r="BG104" s="79">
        <v>41.704807077368464</v>
      </c>
      <c r="BH104" s="80">
        <v>38.295192922631536</v>
      </c>
      <c r="BI104" s="89">
        <v>91.824409717537833</v>
      </c>
      <c r="BJ104" s="73"/>
      <c r="BK104">
        <v>72</v>
      </c>
      <c r="BL104" s="2">
        <v>39.06078940138579</v>
      </c>
      <c r="BM104" s="2">
        <v>32.93921059861421</v>
      </c>
      <c r="BN104" s="76">
        <v>84.328071970418492</v>
      </c>
    </row>
    <row r="105" spans="1:66" x14ac:dyDescent="0.3">
      <c r="A105" s="107">
        <v>94</v>
      </c>
      <c r="B105" t="s">
        <v>127</v>
      </c>
      <c r="C105" s="71">
        <v>135605</v>
      </c>
      <c r="D105" s="71">
        <v>60966.133157227523</v>
      </c>
      <c r="E105" s="94">
        <v>73855.6131338837</v>
      </c>
      <c r="F105" s="72">
        <f t="shared" si="11"/>
        <v>209.43180561188746</v>
      </c>
      <c r="G105">
        <v>284</v>
      </c>
      <c r="H105" s="73">
        <v>153.22263861221535</v>
      </c>
      <c r="I105" s="74">
        <f t="shared" si="12"/>
        <v>130.77736138778465</v>
      </c>
      <c r="J105" s="108">
        <f t="shared" si="13"/>
        <v>85.351200431134401</v>
      </c>
      <c r="K105" s="73"/>
      <c r="L105">
        <v>125</v>
      </c>
      <c r="M105" s="2">
        <v>71.703637179965256</v>
      </c>
      <c r="N105" s="74">
        <f t="shared" si="14"/>
        <v>53.296362820034744</v>
      </c>
      <c r="O105" s="108">
        <f t="shared" si="15"/>
        <v>74.328674131646849</v>
      </c>
      <c r="P105" s="76">
        <f t="shared" si="16"/>
        <v>-12.21718879671819</v>
      </c>
      <c r="Q105">
        <v>149</v>
      </c>
      <c r="R105" s="2">
        <v>79.873119489772378</v>
      </c>
      <c r="S105" s="74">
        <f t="shared" si="19"/>
        <v>69.126880510227622</v>
      </c>
      <c r="T105" s="109">
        <f t="shared" si="17"/>
        <v>86.54586292836504</v>
      </c>
      <c r="V105">
        <v>256</v>
      </c>
      <c r="W105" s="73">
        <v>138.07349409722821</v>
      </c>
      <c r="X105" s="80">
        <v>117.92650590277179</v>
      </c>
      <c r="Y105" s="89">
        <v>85.408504125875623</v>
      </c>
      <c r="Z105" s="78"/>
      <c r="AA105" s="79">
        <v>106</v>
      </c>
      <c r="AB105" s="80">
        <v>64.614288166477508</v>
      </c>
      <c r="AC105" s="80">
        <v>41.385711833522492</v>
      </c>
      <c r="AD105" s="76">
        <v>64.050402794646558</v>
      </c>
      <c r="AF105" s="79">
        <v>142</v>
      </c>
      <c r="AG105" s="80">
        <v>71.97605257477322</v>
      </c>
      <c r="AH105" s="80">
        <v>70.02394742522678</v>
      </c>
      <c r="AI105" s="89">
        <v>97.287840775209958</v>
      </c>
      <c r="AK105">
        <v>235</v>
      </c>
      <c r="AL105" s="2">
        <v>120.52693595901532</v>
      </c>
      <c r="AM105" s="2">
        <v>114.47306404098468</v>
      </c>
      <c r="AN105" s="76">
        <v>94.977162681635562</v>
      </c>
      <c r="AP105" s="79">
        <v>90</v>
      </c>
      <c r="AQ105" s="80">
        <v>56.4030208896896</v>
      </c>
      <c r="AR105" s="80">
        <v>33.5969791103104</v>
      </c>
      <c r="AS105" s="76">
        <v>59.565921435339085</v>
      </c>
      <c r="AU105" s="79">
        <v>136</v>
      </c>
      <c r="AV105" s="80">
        <v>62.829242759320891</v>
      </c>
      <c r="AW105" s="80">
        <v>73.170757240679109</v>
      </c>
      <c r="AX105" s="89">
        <v>116.45971529686155</v>
      </c>
      <c r="AZ105" s="76">
        <f t="shared" si="18"/>
        <v>147.48718705062498</v>
      </c>
      <c r="BA105">
        <v>200</v>
      </c>
      <c r="BB105" s="2">
        <v>100.5461732235937</v>
      </c>
      <c r="BC105" s="2">
        <v>99.453826776406302</v>
      </c>
      <c r="BD105" s="89">
        <v>98.913587248359761</v>
      </c>
      <c r="BF105">
        <v>76</v>
      </c>
      <c r="BG105" s="79">
        <v>47.052618268144982</v>
      </c>
      <c r="BH105" s="80">
        <v>28.947381731855018</v>
      </c>
      <c r="BI105" s="76">
        <v>61.521298489467135</v>
      </c>
      <c r="BJ105" s="73"/>
      <c r="BK105">
        <v>114</v>
      </c>
      <c r="BL105" s="2">
        <v>52.413511350973444</v>
      </c>
      <c r="BM105" s="2">
        <v>61.586488649026556</v>
      </c>
      <c r="BN105" s="89">
        <v>117.50116918637383</v>
      </c>
    </row>
    <row r="106" spans="1:66" x14ac:dyDescent="0.3">
      <c r="A106" s="107">
        <v>95</v>
      </c>
      <c r="B106" t="s">
        <v>128</v>
      </c>
      <c r="C106" s="71">
        <v>174539</v>
      </c>
      <c r="D106" s="71">
        <v>75790.975368587489</v>
      </c>
      <c r="E106" s="94">
        <v>97705.738384003824</v>
      </c>
      <c r="F106" s="72">
        <f t="shared" si="11"/>
        <v>198.23649728713926</v>
      </c>
      <c r="G106">
        <v>346</v>
      </c>
      <c r="H106" s="73">
        <v>184.43857359160791</v>
      </c>
      <c r="I106" s="74">
        <f t="shared" si="12"/>
        <v>161.56142640839209</v>
      </c>
      <c r="J106" s="108">
        <f t="shared" si="13"/>
        <v>87.59633262298405</v>
      </c>
      <c r="K106" s="73"/>
      <c r="L106">
        <v>156</v>
      </c>
      <c r="M106" s="2">
        <v>82.91304646630509</v>
      </c>
      <c r="N106" s="74">
        <f t="shared" si="14"/>
        <v>73.08695353369491</v>
      </c>
      <c r="O106" s="108">
        <f t="shared" si="15"/>
        <v>88.148918232544517</v>
      </c>
      <c r="P106" s="83">
        <f t="shared" si="16"/>
        <v>7.0145472298393798</v>
      </c>
      <c r="Q106">
        <v>181</v>
      </c>
      <c r="R106" s="2">
        <v>99.925816949063119</v>
      </c>
      <c r="S106" s="74">
        <f t="shared" si="19"/>
        <v>81.074183050936881</v>
      </c>
      <c r="T106" s="96">
        <f t="shared" si="17"/>
        <v>81.134371002705137</v>
      </c>
      <c r="V106">
        <v>312</v>
      </c>
      <c r="W106" s="73">
        <v>166.20310505520715</v>
      </c>
      <c r="X106" s="9">
        <v>145.79689494479285</v>
      </c>
      <c r="Y106" s="89">
        <v>87.722124623582673</v>
      </c>
      <c r="Z106" s="78"/>
      <c r="AA106" s="79">
        <v>143</v>
      </c>
      <c r="AB106" s="80">
        <v>74.715421529987339</v>
      </c>
      <c r="AC106" s="80">
        <v>68.284578470012661</v>
      </c>
      <c r="AD106" s="89">
        <v>91.392883921034112</v>
      </c>
      <c r="AF106" s="79">
        <v>161</v>
      </c>
      <c r="AG106" s="80">
        <v>90.046136926252018</v>
      </c>
      <c r="AH106" s="80">
        <v>70.953863073747982</v>
      </c>
      <c r="AI106" s="76">
        <v>78.797231614565931</v>
      </c>
      <c r="AK106">
        <v>281</v>
      </c>
      <c r="AL106" s="2">
        <v>145.08179958908264</v>
      </c>
      <c r="AM106" s="2">
        <v>135.91820041091736</v>
      </c>
      <c r="AN106" s="76">
        <v>93.683839596614135</v>
      </c>
      <c r="AP106" s="79">
        <v>125</v>
      </c>
      <c r="AQ106" s="80">
        <v>65.220489166112841</v>
      </c>
      <c r="AR106" s="80">
        <v>59.779510833887159</v>
      </c>
      <c r="AS106" s="89">
        <v>91.65756282758349</v>
      </c>
      <c r="AU106" s="79">
        <v>148</v>
      </c>
      <c r="AV106" s="80">
        <v>78.602957429502553</v>
      </c>
      <c r="AW106" s="80">
        <v>69.397042570497447</v>
      </c>
      <c r="AX106" s="89">
        <v>88.288080805023526</v>
      </c>
      <c r="AZ106" s="76">
        <f t="shared" si="18"/>
        <v>135.7862712631561</v>
      </c>
      <c r="BA106">
        <v>237</v>
      </c>
      <c r="BB106" s="2">
        <v>121.03037082129923</v>
      </c>
      <c r="BC106" s="2">
        <v>115.96962917870077</v>
      </c>
      <c r="BD106" s="89">
        <v>95.818618411017994</v>
      </c>
      <c r="BF106">
        <v>105</v>
      </c>
      <c r="BG106" s="79">
        <v>54.408340751758651</v>
      </c>
      <c r="BH106" s="80">
        <v>50.591659248241349</v>
      </c>
      <c r="BI106" s="89">
        <v>92.985116894243944</v>
      </c>
      <c r="BJ106" s="73"/>
      <c r="BK106">
        <v>126</v>
      </c>
      <c r="BL106" s="2">
        <v>65.572284823377444</v>
      </c>
      <c r="BM106" s="2">
        <v>60.427715176622556</v>
      </c>
      <c r="BN106" s="89">
        <v>92.154353534252976</v>
      </c>
    </row>
    <row r="107" spans="1:66" x14ac:dyDescent="0.3">
      <c r="A107" s="107">
        <v>96</v>
      </c>
      <c r="B107" t="s">
        <v>129</v>
      </c>
      <c r="C107" s="71">
        <v>149739</v>
      </c>
      <c r="D107" s="71">
        <v>72859.919207630141</v>
      </c>
      <c r="E107" s="94">
        <v>75785.390727538412</v>
      </c>
      <c r="F107" s="72">
        <f t="shared" si="11"/>
        <v>192.3346623124236</v>
      </c>
      <c r="G107">
        <v>288</v>
      </c>
      <c r="H107" s="73">
        <v>152.35410985306831</v>
      </c>
      <c r="I107" s="74">
        <f t="shared" si="12"/>
        <v>135.64589014693169</v>
      </c>
      <c r="J107" s="108">
        <f t="shared" si="13"/>
        <v>89.033298988619222</v>
      </c>
      <c r="K107" s="73"/>
      <c r="L107">
        <v>134</v>
      </c>
      <c r="M107" s="2">
        <v>77.037368157409432</v>
      </c>
      <c r="N107" s="74">
        <f t="shared" si="14"/>
        <v>56.962631842590568</v>
      </c>
      <c r="O107" s="108">
        <f t="shared" si="15"/>
        <v>73.941560057191438</v>
      </c>
      <c r="P107" s="76">
        <f t="shared" si="16"/>
        <v>-18.343615333639477</v>
      </c>
      <c r="Q107">
        <v>142</v>
      </c>
      <c r="R107" s="2">
        <v>73.848646787968264</v>
      </c>
      <c r="S107" s="74">
        <f t="shared" si="19"/>
        <v>68.151353212031736</v>
      </c>
      <c r="T107" s="109">
        <f t="shared" si="17"/>
        <v>92.285175390830915</v>
      </c>
      <c r="V107">
        <v>262</v>
      </c>
      <c r="W107" s="73">
        <v>137.29083690253739</v>
      </c>
      <c r="X107" s="80">
        <v>124.70916309746261</v>
      </c>
      <c r="Y107" s="89">
        <v>90.83575124973089</v>
      </c>
      <c r="Z107" s="78"/>
      <c r="AA107" s="79">
        <v>124</v>
      </c>
      <c r="AB107" s="80">
        <v>69.420672388160199</v>
      </c>
      <c r="AC107" s="80">
        <v>54.579327611839801</v>
      </c>
      <c r="AD107" s="76">
        <v>78.621145163595941</v>
      </c>
      <c r="AF107" s="79">
        <v>127</v>
      </c>
      <c r="AG107" s="80">
        <v>66.547220363257281</v>
      </c>
      <c r="AH107" s="80">
        <v>60.452779636742719</v>
      </c>
      <c r="AI107" s="89">
        <v>90.841930446910908</v>
      </c>
      <c r="AK107">
        <v>228</v>
      </c>
      <c r="AL107" s="2">
        <v>119.84373985248428</v>
      </c>
      <c r="AM107" s="2">
        <v>108.15626014751572</v>
      </c>
      <c r="AN107" s="76">
        <v>90.247734492135621</v>
      </c>
      <c r="AP107" s="79">
        <v>107</v>
      </c>
      <c r="AQ107" s="80">
        <v>60.598603590546304</v>
      </c>
      <c r="AR107" s="80">
        <v>46.401396409453696</v>
      </c>
      <c r="AS107" s="76">
        <v>76.571725518593567</v>
      </c>
      <c r="AU107" s="79">
        <v>110</v>
      </c>
      <c r="AV107" s="80">
        <v>58.090313563910911</v>
      </c>
      <c r="AW107" s="80">
        <v>51.909686436089089</v>
      </c>
      <c r="AX107" s="89">
        <v>89.360313710440025</v>
      </c>
      <c r="AZ107" s="76">
        <f t="shared" si="18"/>
        <v>125.55179345394319</v>
      </c>
      <c r="BA107">
        <v>188</v>
      </c>
      <c r="BB107" s="2">
        <v>99.976236275256156</v>
      </c>
      <c r="BC107" s="2">
        <v>88.023763724743844</v>
      </c>
      <c r="BD107" s="89">
        <v>88.044686421676673</v>
      </c>
      <c r="BF107">
        <v>87</v>
      </c>
      <c r="BG107" s="79">
        <v>50.55266397707846</v>
      </c>
      <c r="BH107" s="80">
        <v>36.44733602292154</v>
      </c>
      <c r="BI107" s="76">
        <v>72.097755401075318</v>
      </c>
      <c r="BJ107" s="73"/>
      <c r="BK107">
        <v>92</v>
      </c>
      <c r="BL107" s="2">
        <v>48.460194260608993</v>
      </c>
      <c r="BM107" s="2">
        <v>43.539805739391007</v>
      </c>
      <c r="BN107" s="89">
        <v>89.846535705661537</v>
      </c>
    </row>
    <row r="108" spans="1:66" x14ac:dyDescent="0.3">
      <c r="G108" s="111"/>
      <c r="H108" s="3"/>
      <c r="AZ108" s="112"/>
      <c r="BF108" s="113"/>
      <c r="BG108" s="113"/>
      <c r="BH108" s="113"/>
      <c r="BI108" s="113"/>
      <c r="BL108" s="113"/>
      <c r="BM108" s="113"/>
      <c r="BN108" s="113"/>
    </row>
    <row r="109" spans="1:66" x14ac:dyDescent="0.3">
      <c r="B109" s="3" t="s">
        <v>130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114" t="s">
        <v>131</v>
      </c>
      <c r="AL109" s="3"/>
      <c r="AM109" s="3"/>
      <c r="AN109" s="3"/>
      <c r="AO109" s="3"/>
      <c r="AP109" s="114"/>
      <c r="AQ109" s="3"/>
      <c r="AR109" s="3"/>
      <c r="AS109" s="3"/>
      <c r="AT109" s="3"/>
      <c r="AU109" s="3"/>
      <c r="AV109" s="3"/>
      <c r="AW109" s="3"/>
      <c r="AX109" s="3"/>
      <c r="AY109" s="3"/>
      <c r="BA109" s="3"/>
      <c r="BB109" s="3"/>
      <c r="BC109" s="3"/>
      <c r="BD109" s="3"/>
      <c r="BE109" s="3"/>
    </row>
    <row r="110" spans="1:66" x14ac:dyDescent="0.3">
      <c r="B110" t="s">
        <v>132</v>
      </c>
      <c r="BG110" s="3" t="s">
        <v>134</v>
      </c>
    </row>
    <row r="111" spans="1:66" x14ac:dyDescent="0.3">
      <c r="BG111" s="3">
        <v>664</v>
      </c>
      <c r="BH111" t="s">
        <v>136</v>
      </c>
    </row>
    <row r="112" spans="1:66" ht="15.6" x14ac:dyDescent="0.3">
      <c r="B112" s="3" t="s">
        <v>133</v>
      </c>
    </row>
    <row r="113" spans="1:66" x14ac:dyDescent="0.3">
      <c r="C113" t="s">
        <v>135</v>
      </c>
    </row>
    <row r="114" spans="1:66" x14ac:dyDescent="0.3">
      <c r="B114" s="3" t="s">
        <v>137</v>
      </c>
    </row>
    <row r="116" spans="1:66" s="73" customFormat="1" x14ac:dyDescent="0.3">
      <c r="A116" s="1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 s="71"/>
      <c r="BL116"/>
      <c r="BM116" s="2"/>
      <c r="BN116"/>
    </row>
    <row r="117" spans="1:66" s="73" customFormat="1" x14ac:dyDescent="0.3">
      <c r="A117" s="1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 s="71"/>
      <c r="BL117"/>
      <c r="BM117" s="2"/>
      <c r="BN117"/>
    </row>
  </sheetData>
  <autoFilter ref="A11:BN107" xr:uid="{A2C1E587-E398-4F32-B383-2122591752A7}"/>
  <mergeCells count="25">
    <mergeCell ref="BA9:BD9"/>
    <mergeCell ref="BF9:BI9"/>
    <mergeCell ref="BK9:BN9"/>
    <mergeCell ref="BK8:BN8"/>
    <mergeCell ref="G9:J9"/>
    <mergeCell ref="L9:O9"/>
    <mergeCell ref="Q9:T9"/>
    <mergeCell ref="V9:Y9"/>
    <mergeCell ref="AA9:AD9"/>
    <mergeCell ref="AF9:AI9"/>
    <mergeCell ref="AK9:AN9"/>
    <mergeCell ref="AP9:AS9"/>
    <mergeCell ref="AU9:AX9"/>
    <mergeCell ref="AF8:AI8"/>
    <mergeCell ref="AK8:AN8"/>
    <mergeCell ref="AP8:AS8"/>
    <mergeCell ref="AU8:AX8"/>
    <mergeCell ref="BA8:BD8"/>
    <mergeCell ref="BF8:BI8"/>
    <mergeCell ref="F8:F10"/>
    <mergeCell ref="G8:J8"/>
    <mergeCell ref="L8:O8"/>
    <mergeCell ref="Q8:T8"/>
    <mergeCell ref="V8:Y8"/>
    <mergeCell ref="AA8:A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PADRONIZACAO_MORTALIDADE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Cavalcante</dc:creator>
  <cp:lastModifiedBy>Lara Cavalcante</cp:lastModifiedBy>
  <dcterms:created xsi:type="dcterms:W3CDTF">2021-03-11T18:24:50Z</dcterms:created>
  <dcterms:modified xsi:type="dcterms:W3CDTF">2021-03-11T18:26:07Z</dcterms:modified>
</cp:coreProperties>
</file>